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-32760" yWindow="-32760" windowWidth="15150" windowHeight="8295" tabRatio="760"/>
  </bookViews>
  <sheets>
    <sheet name="Ярэнерго" sheetId="22" r:id="rId1"/>
  </sheets>
  <definedNames>
    <definedName name="_xlnm._FilterDatabase" localSheetId="0" hidden="1">Ярэнерго!$A$16:$U$463</definedName>
    <definedName name="_xlnm.Print_Titles" localSheetId="0">Ярэнерго!$14:$16</definedName>
    <definedName name="_xlnm.Print_Area" localSheetId="0">Ярэнерго!$A$1:$U$463</definedName>
  </definedNames>
  <calcPr calcId="162913"/>
</workbook>
</file>

<file path=xl/calcChain.xml><?xml version="1.0" encoding="utf-8"?>
<calcChain xmlns="http://schemas.openxmlformats.org/spreadsheetml/2006/main">
  <c r="T261" i="22" l="1"/>
  <c r="T262" i="22"/>
  <c r="T263" i="22"/>
  <c r="T264" i="22"/>
  <c r="T265" i="22"/>
  <c r="T266" i="22"/>
  <c r="T267" i="22"/>
  <c r="T268" i="22"/>
  <c r="T269" i="22"/>
  <c r="T270" i="22"/>
  <c r="T273" i="22"/>
  <c r="T274" i="22"/>
  <c r="T279" i="22"/>
  <c r="T280" i="22"/>
  <c r="T281" i="22"/>
  <c r="T282" i="22"/>
  <c r="T283" i="22"/>
  <c r="T284" i="22"/>
  <c r="T285" i="22"/>
  <c r="T286" i="22"/>
  <c r="T290" i="22"/>
  <c r="T291" i="22"/>
  <c r="T293" i="22"/>
  <c r="T294" i="22"/>
  <c r="T306" i="22"/>
  <c r="T258" i="22" l="1"/>
  <c r="T152" i="22"/>
  <c r="T432" i="22" l="1"/>
  <c r="T423" i="22"/>
  <c r="T412" i="22"/>
  <c r="T401" i="22"/>
  <c r="T390" i="22"/>
  <c r="T178" i="22"/>
  <c r="T46" i="22"/>
  <c r="T45" i="22"/>
  <c r="T44" i="22"/>
  <c r="T43" i="22"/>
  <c r="T38" i="22"/>
  <c r="T37" i="22"/>
  <c r="T36" i="22"/>
  <c r="T35" i="22"/>
  <c r="T34" i="22"/>
  <c r="T31" i="22"/>
  <c r="T30" i="22"/>
  <c r="T29" i="22"/>
  <c r="T28" i="22"/>
  <c r="T23" i="22"/>
  <c r="T22" i="22"/>
  <c r="T21" i="22"/>
  <c r="T20" i="22"/>
  <c r="T19" i="22"/>
  <c r="N379" i="22"/>
  <c r="N378" i="22"/>
  <c r="L379" i="22"/>
  <c r="L378" i="22"/>
  <c r="J379" i="22"/>
  <c r="J378" i="22"/>
  <c r="H379" i="22"/>
  <c r="H378" i="22"/>
  <c r="F379" i="22"/>
  <c r="E379" i="22"/>
  <c r="D379" i="22"/>
  <c r="F378" i="22"/>
  <c r="E378" i="22"/>
  <c r="D378" i="22"/>
  <c r="E377" i="22"/>
  <c r="D377" i="22"/>
  <c r="T90" i="22" l="1"/>
  <c r="T91" i="22"/>
  <c r="T92" i="22"/>
  <c r="T93" i="22"/>
  <c r="T94" i="22"/>
  <c r="T348" i="22"/>
  <c r="T349" i="22"/>
  <c r="T350" i="22"/>
  <c r="T353" i="22"/>
  <c r="T354" i="22"/>
  <c r="T355" i="22"/>
  <c r="T384" i="22"/>
  <c r="T396" i="22"/>
  <c r="T404" i="22"/>
  <c r="T416" i="22"/>
  <c r="T426" i="22"/>
  <c r="T442" i="22"/>
  <c r="T443" i="22"/>
  <c r="T444" i="22"/>
  <c r="T447" i="22"/>
  <c r="T449" i="22"/>
  <c r="T450" i="22"/>
  <c r="T451" i="22"/>
  <c r="T25" i="22"/>
  <c r="T40" i="22"/>
  <c r="T54" i="22"/>
  <c r="T69" i="22"/>
  <c r="T180" i="22"/>
  <c r="T192" i="22"/>
  <c r="T199" i="22"/>
  <c r="T211" i="22"/>
  <c r="T176" i="22"/>
  <c r="T387" i="22"/>
  <c r="T399" i="22"/>
  <c r="T410" i="22"/>
  <c r="T419" i="22"/>
  <c r="T430" i="22"/>
  <c r="T116" i="22"/>
  <c r="T117" i="22"/>
  <c r="T118" i="22"/>
  <c r="T119" i="22"/>
  <c r="T120" i="22"/>
  <c r="T122" i="22"/>
  <c r="T125" i="22"/>
  <c r="T126" i="22"/>
  <c r="T127" i="22"/>
  <c r="T128" i="22"/>
  <c r="T131" i="22"/>
  <c r="T132" i="22"/>
  <c r="T133" i="22"/>
  <c r="T134" i="22"/>
  <c r="T135" i="22"/>
  <c r="T137" i="22"/>
  <c r="T140" i="22"/>
  <c r="T141" i="22"/>
  <c r="T142" i="22"/>
  <c r="T143" i="22"/>
  <c r="T146" i="22"/>
  <c r="T147" i="22"/>
  <c r="T148" i="22"/>
  <c r="T149" i="22"/>
  <c r="T150" i="22"/>
  <c r="T175" i="22"/>
  <c r="T186" i="22"/>
  <c r="T386" i="22"/>
  <c r="T398" i="22"/>
  <c r="T409" i="22"/>
  <c r="T418" i="22"/>
  <c r="T429" i="22"/>
  <c r="T82" i="22"/>
  <c r="T83" i="22"/>
  <c r="T84" i="22"/>
  <c r="T85" i="22"/>
  <c r="T86" i="22"/>
  <c r="T88" i="22"/>
  <c r="T174" i="22"/>
  <c r="T185" i="22"/>
  <c r="T385" i="22"/>
  <c r="T397" i="22"/>
  <c r="T408" i="22"/>
  <c r="T417" i="22"/>
  <c r="T428" i="22"/>
  <c r="T184" i="22"/>
  <c r="T427" i="22"/>
  <c r="T446" i="22"/>
  <c r="T448" i="22"/>
  <c r="T463" i="22"/>
  <c r="T155" i="22"/>
  <c r="T156" i="22"/>
  <c r="T157" i="22"/>
  <c r="T158" i="22"/>
  <c r="T183" i="22"/>
  <c r="T393" i="22"/>
  <c r="T403" i="22"/>
  <c r="T415" i="22"/>
  <c r="T425" i="22"/>
  <c r="T438" i="22"/>
  <c r="T392" i="22"/>
  <c r="T402" i="22"/>
  <c r="T414" i="22"/>
  <c r="T424" i="22"/>
  <c r="T433" i="22"/>
  <c r="T437" i="22"/>
  <c r="T177" i="22"/>
  <c r="T388" i="22"/>
  <c r="T400" i="22"/>
  <c r="T411" i="22"/>
  <c r="T422" i="22"/>
  <c r="T431" i="22"/>
  <c r="G379" i="22" l="1"/>
  <c r="G378" i="22"/>
  <c r="U451" i="22" l="1"/>
  <c r="U450" i="22"/>
  <c r="U449" i="22"/>
  <c r="U448" i="22"/>
  <c r="U447" i="22"/>
  <c r="U446" i="22"/>
  <c r="U444" i="22"/>
  <c r="U443" i="22"/>
  <c r="U442" i="22"/>
  <c r="U438" i="22"/>
  <c r="U437" i="22"/>
  <c r="U433" i="22"/>
  <c r="U432" i="22"/>
  <c r="U431" i="22"/>
  <c r="U430" i="22"/>
  <c r="U429" i="22"/>
  <c r="U428" i="22"/>
  <c r="U427" i="22"/>
  <c r="U426" i="22"/>
  <c r="U425" i="22"/>
  <c r="U424" i="22"/>
  <c r="U423" i="22"/>
  <c r="U422" i="22"/>
  <c r="U419" i="22"/>
  <c r="U418" i="22"/>
  <c r="U417" i="22"/>
  <c r="U416" i="22"/>
  <c r="U415" i="22"/>
  <c r="U414" i="22"/>
  <c r="U412" i="22"/>
  <c r="U411" i="22"/>
  <c r="U410" i="22"/>
  <c r="U409" i="22"/>
  <c r="U408" i="22"/>
  <c r="U404" i="22"/>
  <c r="U403" i="22"/>
  <c r="U402" i="22"/>
  <c r="U401" i="22"/>
  <c r="U400" i="22"/>
  <c r="U399" i="22"/>
  <c r="U398" i="22"/>
  <c r="U397" i="22"/>
  <c r="U396" i="22"/>
  <c r="U393" i="22"/>
  <c r="U392" i="22"/>
  <c r="U390" i="22"/>
  <c r="U388" i="22"/>
  <c r="U387" i="22"/>
  <c r="U386" i="22"/>
  <c r="U385" i="22"/>
  <c r="U384" i="22"/>
  <c r="U378" i="22"/>
  <c r="T378" i="22"/>
  <c r="U306" i="22"/>
  <c r="U294" i="22"/>
  <c r="U293" i="22"/>
  <c r="U291" i="22"/>
  <c r="U290" i="22"/>
  <c r="U286" i="22"/>
  <c r="U285" i="22"/>
  <c r="U284" i="22"/>
  <c r="U283" i="22"/>
  <c r="U282" i="22"/>
  <c r="U281" i="22"/>
  <c r="U280" i="22"/>
  <c r="U279" i="22"/>
  <c r="U274" i="22"/>
  <c r="U273" i="22"/>
  <c r="U270" i="22"/>
  <c r="U269" i="22"/>
  <c r="U268" i="22"/>
  <c r="U267" i="22"/>
  <c r="U266" i="22"/>
  <c r="U265" i="22"/>
  <c r="U264" i="22"/>
  <c r="U263" i="22"/>
  <c r="U262" i="22"/>
  <c r="U261" i="22"/>
  <c r="T257" i="22"/>
  <c r="U211" i="22"/>
  <c r="U199" i="22"/>
  <c r="U192" i="22"/>
  <c r="U186" i="22"/>
  <c r="U185" i="22"/>
  <c r="U184" i="22"/>
  <c r="U183" i="22"/>
  <c r="U180" i="22"/>
  <c r="U178" i="22"/>
  <c r="U177" i="22"/>
  <c r="U176" i="22"/>
  <c r="U175" i="22"/>
  <c r="U174" i="22"/>
  <c r="T168" i="22"/>
  <c r="T167" i="22"/>
  <c r="U158" i="22"/>
  <c r="U157" i="22"/>
  <c r="U156" i="22"/>
  <c r="U155" i="22"/>
  <c r="U152" i="22"/>
  <c r="U150" i="22"/>
  <c r="U149" i="22"/>
  <c r="U148" i="22"/>
  <c r="U147" i="22"/>
  <c r="U146" i="22"/>
  <c r="U143" i="22"/>
  <c r="U142" i="22"/>
  <c r="U141" i="22"/>
  <c r="U140" i="22"/>
  <c r="U137" i="22"/>
  <c r="U135" i="22"/>
  <c r="U134" i="22"/>
  <c r="U133" i="22"/>
  <c r="U132" i="22"/>
  <c r="U131" i="22"/>
  <c r="U128" i="22"/>
  <c r="U127" i="22"/>
  <c r="U126" i="22"/>
  <c r="U125" i="22"/>
  <c r="U122" i="22"/>
  <c r="U120" i="22"/>
  <c r="U119" i="22"/>
  <c r="U118" i="22"/>
  <c r="U117" i="22"/>
  <c r="U116" i="22"/>
  <c r="U94" i="22"/>
  <c r="U93" i="22"/>
  <c r="U92" i="22"/>
  <c r="U91" i="22"/>
  <c r="U88" i="22"/>
  <c r="U86" i="22"/>
  <c r="U85" i="22"/>
  <c r="U84" i="22"/>
  <c r="U83" i="22"/>
  <c r="U82" i="22"/>
  <c r="U69" i="22"/>
  <c r="U54" i="22"/>
  <c r="U46" i="22"/>
  <c r="U45" i="22"/>
  <c r="U44" i="22"/>
  <c r="U43" i="22"/>
  <c r="U40" i="22"/>
  <c r="U38" i="22"/>
  <c r="U37" i="22"/>
  <c r="U36" i="22"/>
  <c r="U35" i="22"/>
  <c r="U34" i="22"/>
  <c r="U31" i="22"/>
  <c r="U30" i="22"/>
  <c r="U29" i="22"/>
  <c r="U28" i="22"/>
  <c r="U25" i="22"/>
  <c r="U23" i="22"/>
  <c r="U22" i="22"/>
  <c r="U21" i="22"/>
  <c r="U20" i="22"/>
  <c r="U19" i="22"/>
  <c r="T74" i="22" l="1"/>
  <c r="T61" i="22" l="1"/>
  <c r="T213" i="22"/>
  <c r="T220" i="22"/>
  <c r="T224" i="22"/>
  <c r="T276" i="22"/>
  <c r="T189" i="22"/>
  <c r="T219" i="22"/>
  <c r="T223" i="22"/>
  <c r="T239" i="22"/>
  <c r="T245" i="22"/>
  <c r="T304" i="22"/>
  <c r="T240" i="22"/>
  <c r="T218" i="22"/>
  <c r="T222" i="22"/>
  <c r="T238" i="22"/>
  <c r="T244" i="22"/>
  <c r="T302" i="22"/>
  <c r="T214" i="22"/>
  <c r="T221" i="22"/>
  <c r="T225" i="22"/>
  <c r="T243" i="22"/>
  <c r="T278" i="22"/>
  <c r="U213" i="22"/>
  <c r="U214" i="22"/>
  <c r="U219" i="22"/>
  <c r="U220" i="22"/>
  <c r="U221" i="22"/>
  <c r="U222" i="22"/>
  <c r="U223" i="22"/>
  <c r="U224" i="22"/>
  <c r="U225" i="22"/>
  <c r="U276" i="22"/>
  <c r="U304" i="22"/>
  <c r="U278" i="22"/>
  <c r="U302" i="22"/>
  <c r="U218" i="22"/>
  <c r="U74" i="22"/>
  <c r="U189" i="22"/>
  <c r="U238" i="22"/>
  <c r="U239" i="22"/>
  <c r="U240" i="22"/>
  <c r="U243" i="22"/>
  <c r="U244" i="22"/>
  <c r="U245" i="22"/>
  <c r="U61" i="22"/>
  <c r="T457" i="22" l="1"/>
  <c r="T461" i="22" l="1"/>
  <c r="T462" i="22"/>
  <c r="T460" i="22"/>
  <c r="U457" i="22"/>
  <c r="U461" i="22"/>
  <c r="U462" i="22"/>
  <c r="U460" i="22"/>
  <c r="U182" i="22" l="1"/>
  <c r="T236" i="22" l="1"/>
  <c r="T210" i="22"/>
  <c r="T182" i="22"/>
  <c r="U301" i="22"/>
  <c r="U275" i="22"/>
  <c r="U303" i="22"/>
  <c r="U277" i="22"/>
  <c r="U237" i="22"/>
  <c r="U236" i="22"/>
  <c r="U194" i="22"/>
  <c r="U195" i="22"/>
  <c r="U210" i="22"/>
  <c r="T237" i="22" l="1"/>
  <c r="T195" i="22"/>
  <c r="T277" i="22"/>
  <c r="T194" i="22"/>
  <c r="T301" i="22"/>
  <c r="T275" i="22"/>
  <c r="U206" i="22"/>
  <c r="T303" i="22" l="1"/>
  <c r="U234" i="22" l="1"/>
  <c r="U215" i="22" l="1"/>
  <c r="S379" i="22" l="1"/>
  <c r="R379" i="22"/>
  <c r="Q379" i="22"/>
  <c r="P379" i="22"/>
  <c r="O379" i="22"/>
  <c r="M379" i="22"/>
  <c r="K379" i="22"/>
  <c r="I379" i="22"/>
  <c r="T212" i="22" l="1"/>
  <c r="T217" i="22"/>
  <c r="U217" i="22"/>
  <c r="U212" i="22"/>
  <c r="T216" i="22" l="1"/>
  <c r="U216" i="22"/>
  <c r="U257" i="22" l="1"/>
  <c r="F377" i="22" l="1"/>
  <c r="G377" i="22"/>
  <c r="H377" i="22"/>
  <c r="I377" i="22"/>
  <c r="J377" i="22"/>
  <c r="K377" i="22"/>
  <c r="L377" i="22"/>
  <c r="N377" i="22"/>
  <c r="P377" i="22"/>
  <c r="R377" i="22"/>
  <c r="I378" i="22"/>
  <c r="K378" i="22"/>
  <c r="M378" i="22"/>
  <c r="O378" i="22"/>
  <c r="P378" i="22"/>
  <c r="Q378" i="22"/>
  <c r="R378" i="22"/>
  <c r="S378" i="22"/>
  <c r="U235" i="22" l="1"/>
  <c r="T235" i="22" l="1"/>
  <c r="U463" i="22" l="1"/>
  <c r="U90" i="22" l="1"/>
  <c r="U209" i="22" l="1"/>
  <c r="U250" i="22" l="1"/>
  <c r="U249" i="22"/>
  <c r="U251" i="22" l="1"/>
  <c r="U168" i="22" l="1"/>
  <c r="U456" i="22" l="1"/>
  <c r="T456" i="22"/>
  <c r="U453" i="22"/>
  <c r="T453" i="22"/>
  <c r="T458" i="22" l="1"/>
  <c r="U458" i="22"/>
  <c r="U49" i="22" l="1"/>
  <c r="U98" i="22"/>
  <c r="U106" i="22"/>
  <c r="U60" i="22"/>
  <c r="T98" i="22"/>
  <c r="U75" i="22"/>
  <c r="T49" i="22"/>
  <c r="T60" i="22"/>
  <c r="U70" i="22"/>
  <c r="U55" i="22"/>
  <c r="T106" i="22"/>
  <c r="T75" i="22"/>
  <c r="T55" i="22"/>
  <c r="T70" i="22" l="1"/>
  <c r="T356" i="22" l="1"/>
  <c r="T347" i="22"/>
  <c r="T79" i="22"/>
  <c r="T63" i="22"/>
  <c r="T66" i="22"/>
  <c r="T47" i="22"/>
  <c r="U247" i="22" l="1"/>
  <c r="T247" i="22"/>
  <c r="T204" i="22"/>
  <c r="T41" i="22"/>
  <c r="T59" i="22"/>
  <c r="T351" i="22"/>
  <c r="U47" i="22"/>
  <c r="U66" i="22"/>
  <c r="U59" i="22"/>
  <c r="U63" i="22"/>
  <c r="U347" i="22"/>
  <c r="T310" i="22"/>
  <c r="U288" i="22"/>
  <c r="T288" i="22"/>
  <c r="T39" i="22"/>
  <c r="T42" i="22"/>
  <c r="T67" i="22"/>
  <c r="T68" i="22"/>
  <c r="T80" i="22"/>
  <c r="T99" i="22"/>
  <c r="T113" i="22"/>
  <c r="T154" i="22"/>
  <c r="T352" i="22"/>
  <c r="T374" i="22"/>
  <c r="U405" i="22"/>
  <c r="T436" i="22"/>
  <c r="T78" i="22"/>
  <c r="U79" i="22"/>
  <c r="U356" i="22"/>
  <c r="T405" i="22"/>
  <c r="T103" i="22"/>
  <c r="T108" i="22"/>
  <c r="T53" i="22"/>
  <c r="U78" i="22"/>
  <c r="U80" i="22"/>
  <c r="U104" i="22"/>
  <c r="U154" i="22"/>
  <c r="U436" i="22"/>
  <c r="U374" i="22"/>
  <c r="U170" i="22"/>
  <c r="T255" i="22"/>
  <c r="U298" i="22"/>
  <c r="U296" i="22"/>
  <c r="U68" i="22"/>
  <c r="U99" i="22"/>
  <c r="T104" i="22"/>
  <c r="U352" i="22"/>
  <c r="U272" i="22"/>
  <c r="T169" i="22"/>
  <c r="T298" i="22"/>
  <c r="T296" i="22"/>
  <c r="U311" i="22"/>
  <c r="U162" i="22"/>
  <c r="T197" i="22"/>
  <c r="T207" i="22"/>
  <c r="T272" i="22"/>
  <c r="U300" i="22"/>
  <c r="U308" i="22"/>
  <c r="T311" i="22"/>
  <c r="U42" i="22"/>
  <c r="U67" i="22"/>
  <c r="U53" i="22"/>
  <c r="T201" i="22"/>
  <c r="T300" i="22"/>
  <c r="T308" i="22"/>
  <c r="U103" i="22"/>
  <c r="U108" i="22"/>
  <c r="T114" i="22"/>
  <c r="T162" i="22"/>
  <c r="U351" i="22"/>
  <c r="U197" i="22"/>
  <c r="U207" i="22"/>
  <c r="U39" i="22"/>
  <c r="U71" i="22"/>
  <c r="T71" i="22"/>
  <c r="T72" i="22"/>
  <c r="U105" i="22"/>
  <c r="T105" i="22"/>
  <c r="U167" i="22"/>
  <c r="U204" i="22"/>
  <c r="U198" i="22"/>
  <c r="T198" i="22"/>
  <c r="U24" i="22"/>
  <c r="T24" i="22"/>
  <c r="U27" i="22"/>
  <c r="T27" i="22"/>
  <c r="U33" i="22"/>
  <c r="T33" i="22"/>
  <c r="U114" i="22"/>
  <c r="U121" i="22"/>
  <c r="T121" i="22"/>
  <c r="U124" i="22"/>
  <c r="T124" i="22"/>
  <c r="T139" i="22"/>
  <c r="U445" i="22"/>
  <c r="T445" i="22"/>
  <c r="U297" i="22"/>
  <c r="T299" i="22"/>
  <c r="U295" i="22"/>
  <c r="T307" i="22"/>
  <c r="U260" i="22"/>
  <c r="T271" i="22"/>
  <c r="U65" i="22"/>
  <c r="T65" i="22"/>
  <c r="U113" i="22"/>
  <c r="U441" i="22"/>
  <c r="T441" i="22"/>
  <c r="U179" i="22"/>
  <c r="T179" i="22"/>
  <c r="U205" i="22"/>
  <c r="T205" i="22"/>
  <c r="U201" i="22"/>
  <c r="U255" i="22"/>
  <c r="U41" i="22"/>
  <c r="U64" i="22"/>
  <c r="T64" i="22"/>
  <c r="U107" i="22"/>
  <c r="T107" i="22"/>
  <c r="U421" i="22"/>
  <c r="T421" i="22"/>
  <c r="U196" i="22"/>
  <c r="T196" i="22"/>
  <c r="U200" i="22"/>
  <c r="T200" i="22"/>
  <c r="T297" i="22"/>
  <c r="U299" i="22"/>
  <c r="T295" i="22"/>
  <c r="U307" i="22"/>
  <c r="T260" i="22"/>
  <c r="U271" i="22"/>
  <c r="U56" i="22"/>
  <c r="T56" i="22"/>
  <c r="T318" i="22" l="1"/>
  <c r="U310" i="22"/>
  <c r="U318" i="22"/>
  <c r="U62" i="22"/>
  <c r="T188" i="22"/>
  <c r="T193" i="22"/>
  <c r="T48" i="22"/>
  <c r="U287" i="22"/>
  <c r="U109" i="22"/>
  <c r="T100" i="22"/>
  <c r="T58" i="22"/>
  <c r="U87" i="22"/>
  <c r="U440" i="22"/>
  <c r="T52" i="22"/>
  <c r="U292" i="22"/>
  <c r="U139" i="22"/>
  <c r="U110" i="22"/>
  <c r="U100" i="22"/>
  <c r="U57" i="22"/>
  <c r="T62" i="22"/>
  <c r="U188" i="22"/>
  <c r="T292" i="22"/>
  <c r="U193" i="22"/>
  <c r="T440" i="22"/>
  <c r="U48" i="22"/>
  <c r="T109" i="22"/>
  <c r="U101" i="22"/>
  <c r="U58" i="22"/>
  <c r="T87" i="22"/>
  <c r="U72" i="22"/>
  <c r="T287" i="22"/>
  <c r="U52" i="22"/>
  <c r="T110" i="22"/>
  <c r="T101" i="22"/>
  <c r="T57" i="22"/>
  <c r="T357" i="22" l="1"/>
  <c r="U112" i="22"/>
  <c r="U357" i="22"/>
  <c r="U187" i="22"/>
  <c r="T187" i="22"/>
  <c r="T73" i="22"/>
  <c r="T76" i="22"/>
  <c r="U111" i="22"/>
  <c r="U51" i="22"/>
  <c r="U73" i="22"/>
  <c r="T111" i="22"/>
  <c r="T51" i="22"/>
  <c r="T112" i="22"/>
  <c r="U76" i="22" l="1"/>
  <c r="U50" i="22"/>
  <c r="T50" i="22"/>
  <c r="U454" i="22" l="1"/>
  <c r="T454" i="22"/>
  <c r="T455" i="22" l="1"/>
  <c r="U455" i="22"/>
  <c r="T206" i="22" l="1"/>
  <c r="T227" i="22" l="1"/>
  <c r="U232" i="22"/>
  <c r="T232" i="22"/>
  <c r="U227" i="22"/>
  <c r="T229" i="22" l="1"/>
  <c r="U231" i="22" l="1"/>
  <c r="T231" i="22" l="1"/>
  <c r="T215" i="22" l="1"/>
  <c r="T234" i="22"/>
  <c r="U229" i="22" l="1"/>
  <c r="T209" i="22"/>
  <c r="T250" i="22"/>
  <c r="U242" i="22"/>
  <c r="U233" i="22" l="1"/>
  <c r="T233" i="22"/>
  <c r="T242" i="22"/>
  <c r="T249" i="22"/>
  <c r="T251" i="22"/>
  <c r="T230" i="22" l="1"/>
  <c r="T253" i="22"/>
  <c r="U253" i="22"/>
  <c r="U230" i="22"/>
  <c r="U228" i="22" l="1"/>
  <c r="T228" i="22"/>
  <c r="U169" i="22" l="1"/>
  <c r="T170" i="22" l="1"/>
  <c r="U95" i="22" l="1"/>
  <c r="U32" i="22"/>
  <c r="U89" i="22" l="1"/>
  <c r="U18" i="22"/>
  <c r="T26" i="22"/>
  <c r="T89" i="22"/>
  <c r="U26" i="22"/>
  <c r="T32" i="22" l="1"/>
  <c r="T95" i="22"/>
  <c r="U181" i="22"/>
  <c r="T181" i="22"/>
  <c r="U81" i="22"/>
  <c r="U97" i="22"/>
  <c r="U96" i="22" l="1"/>
  <c r="T97" i="22"/>
  <c r="T96" i="22"/>
  <c r="T18" i="22"/>
  <c r="T123" i="22"/>
  <c r="U123" i="22"/>
  <c r="U102" i="22"/>
  <c r="T102" i="22"/>
  <c r="T153" i="22"/>
  <c r="T81" i="22" l="1"/>
  <c r="U153" i="22"/>
  <c r="U190" i="22"/>
  <c r="U115" i="22"/>
  <c r="U173" i="22" l="1"/>
  <c r="T190" i="22"/>
  <c r="T138" i="22"/>
  <c r="U138" i="22"/>
  <c r="T115" i="22"/>
  <c r="U166" i="22"/>
  <c r="U171" i="22" s="1"/>
  <c r="U312" i="22" l="1"/>
  <c r="T166" i="22"/>
  <c r="T171" i="22" s="1"/>
  <c r="T173" i="22"/>
  <c r="U305" i="22"/>
  <c r="T312" i="22" l="1"/>
  <c r="T305" i="22" l="1"/>
  <c r="U203" i="22" l="1"/>
  <c r="T145" i="22"/>
  <c r="U145" i="22"/>
  <c r="T130" i="22" l="1"/>
  <c r="U130" i="22"/>
  <c r="U129" i="22" l="1"/>
  <c r="U159" i="22" l="1"/>
  <c r="U151" i="22" l="1"/>
  <c r="U144" i="22"/>
  <c r="U136" i="22" l="1"/>
  <c r="U389" i="22" l="1"/>
  <c r="U413" i="22"/>
  <c r="U407" i="22" l="1"/>
  <c r="U420" i="22"/>
  <c r="U406" i="22" l="1"/>
  <c r="T203" i="22" l="1"/>
  <c r="T246" i="22" l="1"/>
  <c r="T241" i="22" l="1"/>
  <c r="T252" i="22" l="1"/>
  <c r="T254" i="22" l="1"/>
  <c r="T129" i="22" l="1"/>
  <c r="T159" i="22"/>
  <c r="T144" i="22" l="1"/>
  <c r="T151" i="22"/>
  <c r="T136" i="22" l="1"/>
  <c r="T413" i="22" l="1"/>
  <c r="T389" i="22"/>
  <c r="T420" i="22"/>
  <c r="T407" i="22" l="1"/>
  <c r="T406" i="22" l="1"/>
  <c r="T163" i="22" l="1"/>
  <c r="U163" i="22" l="1"/>
  <c r="U246" i="22" l="1"/>
  <c r="U241" i="22" l="1"/>
  <c r="U252" i="22" l="1"/>
  <c r="U254" i="22" l="1"/>
  <c r="U289" i="22" l="1"/>
  <c r="U309" i="22" l="1"/>
  <c r="T289" i="22" l="1"/>
  <c r="T309" i="22" l="1"/>
  <c r="T434" i="22" l="1"/>
  <c r="T394" i="22" l="1"/>
  <c r="T391" i="22" l="1"/>
  <c r="T382" i="22"/>
  <c r="T383" i="22" l="1"/>
  <c r="U434" i="22" l="1"/>
  <c r="U394" i="22" l="1"/>
  <c r="U391" i="22" l="1"/>
  <c r="U382" i="22"/>
  <c r="U383" i="22" l="1"/>
  <c r="U395" i="22" l="1"/>
  <c r="U161" i="22"/>
  <c r="U164" i="22" l="1"/>
  <c r="U160" i="22"/>
  <c r="T395" i="22"/>
  <c r="T161" i="22"/>
  <c r="T164" i="22" l="1"/>
  <c r="T160" i="22"/>
  <c r="T439" i="22" l="1"/>
  <c r="T435" i="22"/>
  <c r="T381" i="22" l="1"/>
  <c r="T380" i="22" l="1"/>
  <c r="T202" i="22" l="1"/>
  <c r="T208" i="22"/>
  <c r="T191" i="22" l="1"/>
  <c r="U439" i="22" l="1"/>
  <c r="U435" i="22"/>
  <c r="T248" i="22"/>
  <c r="T256" i="22"/>
  <c r="U381" i="22" l="1"/>
  <c r="U380" i="22" l="1"/>
  <c r="U202" i="22" l="1"/>
  <c r="U208" i="22"/>
  <c r="U191" i="22" l="1"/>
  <c r="U248" i="22" l="1"/>
  <c r="U256" i="22" l="1"/>
  <c r="U258" i="22" l="1"/>
</calcChain>
</file>

<file path=xl/sharedStrings.xml><?xml version="1.0" encoding="utf-8"?>
<sst xmlns="http://schemas.openxmlformats.org/spreadsheetml/2006/main" count="4996" uniqueCount="747">
  <si>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</si>
  <si>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</si>
  <si>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</si>
  <si>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</si>
  <si>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</si>
  <si>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</si>
  <si>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</si>
  <si>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</si>
  <si>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</si>
  <si>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</si>
  <si>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</si>
  <si>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</si>
  <si>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</si>
  <si>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</si>
  <si>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</si>
  <si>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</si>
  <si>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</si>
  <si>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</si>
  <si>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</si>
  <si>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</si>
  <si>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</si>
  <si>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</si>
  <si>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</si>
  <si>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</si>
  <si>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</si>
  <si>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</si>
  <si>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</si>
  <si>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</si>
  <si>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</si>
  <si>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</si>
  <si>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</si>
  <si>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</si>
  <si>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</si>
  <si>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</si>
  <si>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</si>
  <si>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</si>
  <si>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</si>
  <si>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</si>
  <si>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</si>
  <si>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</si>
  <si>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</si>
  <si>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</si>
  <si>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</si>
  <si>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</si>
  <si>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</si>
  <si>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</si>
  <si>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</si>
  <si>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</si>
  <si>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</si>
  <si>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</si>
  <si>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</si>
  <si>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</si>
  <si>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</si>
  <si>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</si>
  <si>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</si>
  <si>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</si>
  <si>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</si>
  <si>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</si>
  <si>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</si>
  <si>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</si>
  <si>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</si>
  <si>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</si>
  <si>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</si>
  <si>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</si>
  <si>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</si>
  <si>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</si>
  <si>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</si>
  <si>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</si>
  <si>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</si>
  <si>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</si>
  <si>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</si>
  <si>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</si>
  <si>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</si>
  <si>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</si>
  <si>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</si>
  <si>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</si>
  <si>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</si>
  <si>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</si>
  <si>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</si>
  <si>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</si>
  <si>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</si>
  <si>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</si>
  <si>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</si>
  <si>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</si>
  <si>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</si>
  <si>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</si>
  <si>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</si>
  <si>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</si>
  <si>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</si>
  <si>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</si>
  <si>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</si>
  <si>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</si>
  <si>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</si>
  <si>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</si>
  <si>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</si>
  <si>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</si>
  <si>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</si>
  <si>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</si>
  <si>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</si>
  <si>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</si>
  <si>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</si>
  <si>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</si>
  <si>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</si>
  <si>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</si>
  <si>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</si>
  <si>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</si>
  <si>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</si>
  <si>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</si>
  <si>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</si>
  <si>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</si>
  <si>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</si>
  <si>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</si>
  <si>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</si>
  <si>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</si>
  <si>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</si>
  <si>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</si>
  <si>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</si>
  <si>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</si>
  <si>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</si>
  <si>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</si>
  <si>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</si>
  <si>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</si>
  <si>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</si>
  <si>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</si>
  <si>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</si>
  <si>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</si>
  <si>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</si>
  <si>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</si>
  <si>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</si>
  <si>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</si>
  <si>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</si>
  <si>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</si>
  <si>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</si>
  <si>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</si>
  <si>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</si>
  <si>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</si>
  <si>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</si>
  <si>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</si>
  <si>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</si>
  <si>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</si>
  <si>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</si>
  <si>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</si>
  <si>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</si>
  <si>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</si>
  <si>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</si>
  <si>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</si>
  <si>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</si>
  <si>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</si>
  <si>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</si>
  <si>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</si>
  <si>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</si>
  <si>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</si>
  <si>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</si>
  <si>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</si>
  <si>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</si>
  <si>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</si>
  <si>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</si>
  <si>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</si>
  <si>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</si>
  <si>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</si>
  <si>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</si>
  <si>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</si>
  <si>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</si>
  <si>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</si>
  <si>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</si>
  <si>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</si>
  <si>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</si>
  <si>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</si>
  <si>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</si>
  <si>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</si>
  <si>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</si>
  <si>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</si>
  <si>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</si>
  <si>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</si>
  <si>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</si>
  <si>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</si>
  <si>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</si>
  <si>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</si>
  <si>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</si>
  <si>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</si>
  <si>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</si>
  <si>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</si>
  <si>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</si>
  <si>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</si>
  <si>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</si>
  <si>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</si>
  <si>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</si>
  <si>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</si>
  <si>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</si>
  <si>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</si>
  <si>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</si>
  <si>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</si>
  <si>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</si>
  <si>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</si>
  <si>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</si>
  <si>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</si>
  <si>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</si>
  <si>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</si>
  <si>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</si>
  <si>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</si>
  <si>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</si>
  <si>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</si>
  <si>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</si>
  <si>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</si>
  <si>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</si>
  <si>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</si>
  <si>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</si>
  <si>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</si>
  <si>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</si>
  <si>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</si>
  <si>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</si>
  <si>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</si>
  <si>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</si>
  <si>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</si>
  <si>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</si>
  <si>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</si>
  <si>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</si>
  <si>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</si>
  <si>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</si>
  <si>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</si>
  <si>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</si>
  <si>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</si>
  <si>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</si>
  <si>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</si>
  <si>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</si>
  <si>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</si>
  <si>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</si>
  <si>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</si>
  <si>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</si>
  <si>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</si>
  <si>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</si>
  <si>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</si>
  <si>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</si>
  <si>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</si>
  <si>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</si>
  <si>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</si>
  <si>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</si>
  <si>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</si>
  <si>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</si>
  <si>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</si>
  <si>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</si>
  <si>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</si>
  <si>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</si>
  <si>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</si>
  <si>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</si>
  <si>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</si>
  <si>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</si>
  <si>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</si>
  <si>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</si>
  <si>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</si>
  <si>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</si>
  <si>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</si>
  <si>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</si>
  <si>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</si>
  <si>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</si>
  <si>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</si>
  <si>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</si>
  <si>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</si>
  <si>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</si>
  <si>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</si>
  <si>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</si>
  <si>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</si>
  <si>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</si>
  <si>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</si>
  <si>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</si>
  <si>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</si>
  <si>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</si>
  <si>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</si>
  <si>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</si>
  <si>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</si>
  <si>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</si>
  <si>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</si>
  <si>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</si>
  <si>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</si>
  <si>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</si>
  <si>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</si>
  <si>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</si>
  <si>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</si>
  <si>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</si>
  <si>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</si>
  <si>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</si>
  <si>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</si>
  <si>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</si>
  <si>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</si>
  <si>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</si>
  <si>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</si>
  <si>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</si>
  <si>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</si>
  <si>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</si>
  <si>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</si>
  <si>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</si>
  <si>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</si>
  <si>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</si>
  <si>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</si>
  <si>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</si>
  <si>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</si>
  <si>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</si>
  <si>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</si>
  <si>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</si>
  <si>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</si>
  <si>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</si>
  <si>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</si>
  <si>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</si>
  <si>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</si>
  <si>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</si>
  <si>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</si>
  <si>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</si>
  <si>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</si>
  <si>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</si>
  <si>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</si>
  <si>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</si>
  <si>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</si>
  <si>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</si>
  <si>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</si>
  <si>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</si>
  <si>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</si>
  <si>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</si>
  <si>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</si>
  <si>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</si>
  <si>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</si>
  <si>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</si>
  <si>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</si>
  <si>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</si>
  <si>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</si>
  <si>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</si>
  <si>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</si>
  <si>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</si>
  <si>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</si>
  <si>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</si>
  <si>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</si>
  <si>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</si>
  <si>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</si>
  <si>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</si>
  <si>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</si>
  <si>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</si>
  <si>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</si>
  <si>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</si>
  <si>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</si>
  <si>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</si>
  <si>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</si>
  <si>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</si>
  <si>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</si>
  <si>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</si>
  <si>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</si>
  <si>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</si>
  <si>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</si>
  <si>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</si>
  <si>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</si>
  <si>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</si>
  <si>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</si>
  <si>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</si>
  <si>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</si>
  <si>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</si>
  <si>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</si>
  <si>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</si>
  <si>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</si>
  <si>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</si>
  <si>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</si>
  <si>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</si>
  <si>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</si>
  <si>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</si>
  <si>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</si>
  <si>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</si>
  <si>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</si>
  <si>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</si>
  <si>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</si>
  <si>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</si>
  <si>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</si>
  <si>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</si>
  <si>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</si>
  <si>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</si>
  <si>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</si>
  <si>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</si>
  <si>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</si>
  <si>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</si>
  <si>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</si>
  <si>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</si>
  <si>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</si>
  <si>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</si>
  <si>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</si>
  <si>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</si>
  <si>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</si>
  <si>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</si>
  <si>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</si>
  <si>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</si>
  <si>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</si>
  <si>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</si>
  <si>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</si>
  <si>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</si>
  <si>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</si>
  <si>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</si>
  <si>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</si>
  <si>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</si>
  <si>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</si>
  <si>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</si>
  <si>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</si>
  <si>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</si>
  <si>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</si>
  <si>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</si>
  <si>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</si>
  <si>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</si>
  <si>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</si>
  <si>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</si>
  <si>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</si>
  <si>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</si>
  <si>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</si>
  <si>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</si>
  <si>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</si>
  <si>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</si>
  <si>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</si>
  <si>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</si>
  <si>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</si>
  <si>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</si>
  <si>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</si>
  <si>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</si>
  <si>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</si>
  <si>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</si>
  <si>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</si>
  <si>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</si>
  <si>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</si>
  <si>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</si>
  <si>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</si>
  <si>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</si>
  <si>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</si>
  <si>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</si>
  <si>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</si>
  <si>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</si>
  <si>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</si>
  <si>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</si>
  <si>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</si>
  <si>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</si>
  <si>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</si>
  <si>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</si>
  <si>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</si>
  <si>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</si>
  <si>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</si>
  <si>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</si>
  <si>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</si>
  <si>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</si>
  <si>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</si>
  <si>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</si>
  <si>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</si>
  <si>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</si>
  <si>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</si>
  <si>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</si>
  <si>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</si>
  <si>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</si>
  <si>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</si>
  <si>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</si>
  <si>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</si>
  <si>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</si>
  <si>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</si>
  <si>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</si>
  <si>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</si>
  <si>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</si>
  <si>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</si>
  <si>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</si>
  <si>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</si>
  <si>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</si>
  <si>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</si>
  <si>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</si>
  <si>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</si>
  <si>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</si>
  <si>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</si>
  <si>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</si>
  <si>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</si>
  <si>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</si>
  <si>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</si>
  <si>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</si>
  <si>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</si>
  <si>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</si>
  <si>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</si>
  <si>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</si>
  <si>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</si>
  <si>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</si>
  <si>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</si>
  <si>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</si>
  <si>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</si>
  <si>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</si>
  <si>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</si>
  <si>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</si>
  <si>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</si>
  <si>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</si>
  <si>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</si>
  <si>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</si>
  <si>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</si>
  <si>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</si>
  <si>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</si>
  <si>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</si>
  <si>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</si>
  <si>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</si>
  <si>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</si>
  <si>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</si>
  <si>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</si>
  <si>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</si>
  <si>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</si>
  <si>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</si>
  <si>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</si>
  <si>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</si>
  <si>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</si>
  <si>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</si>
  <si>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</si>
  <si>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</si>
  <si>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</si>
  <si>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</si>
  <si>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</si>
  <si>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</si>
  <si>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</si>
  <si>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</si>
  <si>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</si>
  <si>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</si>
  <si>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</si>
  <si>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</si>
  <si>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</si>
  <si>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</si>
  <si>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</si>
  <si>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</si>
  <si>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</si>
  <si>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</si>
  <si>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</si>
  <si>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</si>
  <si>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</si>
  <si>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</si>
  <si>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</si>
  <si>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</si>
  <si>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</si>
  <si>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</si>
  <si>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</si>
  <si>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</si>
  <si>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</si>
  <si>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</si>
  <si>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</si>
  <si>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</si>
  <si>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</si>
  <si>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</si>
  <si>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</si>
  <si>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</si>
  <si>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</si>
  <si>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</si>
  <si>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</si>
  <si>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</si>
  <si>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</si>
  <si>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</si>
  <si>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</si>
  <si>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</si>
  <si>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</si>
  <si>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</si>
  <si>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</si>
  <si>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</si>
  <si>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</si>
  <si>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</si>
  <si>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</si>
  <si>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</si>
  <si>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</si>
  <si>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</si>
  <si>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</si>
  <si>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</si>
  <si>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</si>
  <si>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</si>
  <si>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</si>
  <si>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</si>
  <si>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</si>
  <si>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</si>
  <si>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</si>
  <si>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</si>
  <si>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</si>
  <si>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</si>
  <si>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</si>
  <si>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</si>
  <si>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</si>
  <si>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</si>
  <si>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</si>
  <si>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</si>
  <si>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</si>
  <si>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</si>
  <si>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</si>
  <si>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</si>
  <si>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</si>
  <si>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</si>
  <si>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</si>
  <si>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</si>
  <si>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</si>
  <si>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</si>
  <si>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</si>
  <si>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</si>
  <si>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</si>
  <si>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</si>
  <si>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</si>
  <si>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</si>
  <si>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</si>
  <si>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</si>
  <si>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</si>
  <si>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</si>
  <si>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</si>
  <si>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</si>
  <si>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</si>
  <si>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</si>
  <si>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</si>
  <si>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</si>
  <si>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</si>
  <si>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</si>
  <si>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</si>
  <si>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</si>
  <si>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</si>
  <si>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</si>
  <si>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</si>
  <si>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</si>
  <si>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</si>
  <si>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</si>
  <si>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</si>
  <si>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</si>
  <si>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</si>
  <si>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</si>
  <si>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</si>
  <si>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</si>
  <si>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</si>
  <si>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</si>
  <si>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</si>
  <si>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</si>
  <si>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</si>
  <si>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</si>
  <si>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</si>
  <si>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</si>
  <si>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</si>
  <si>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</si>
  <si>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</si>
  <si>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</si>
  <si>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</si>
  <si>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</si>
  <si>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</si>
  <si>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</si>
  <si>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</si>
  <si>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</si>
  <si>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</si>
  <si>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</si>
  <si>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</si>
  <si>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</si>
  <si>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</si>
  <si>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</si>
  <si>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</si>
  <si>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</si>
  <si>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</si>
  <si>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</si>
  <si>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</si>
  <si>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</si>
  <si>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</si>
  <si>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</si>
  <si>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</si>
  <si>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</si>
  <si>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</si>
  <si>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</si>
  <si>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</si>
  <si>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</si>
  <si>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</si>
  <si>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</si>
  <si>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</si>
  <si>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</si>
  <si>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</si>
  <si>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</si>
  <si>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</si>
  <si>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</si>
  <si>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</si>
  <si>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</si>
  <si>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</si>
  <si>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</si>
  <si>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</si>
  <si>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</si>
  <si>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</si>
  <si>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</si>
  <si>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</si>
  <si>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</si>
  <si>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</si>
  <si>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</si>
  <si>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</si>
  <si>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</si>
  <si>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</si>
  <si>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</si>
  <si>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</si>
  <si>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</si>
  <si>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</si>
  <si>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</si>
  <si>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</si>
  <si>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</si>
  <si>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</si>
  <si>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</si>
  <si>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</si>
  <si>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</si>
  <si>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</si>
  <si>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</si>
  <si>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</si>
  <si>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</si>
  <si>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</si>
  <si>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</si>
  <si>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</si>
  <si>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</si>
  <si>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</si>
  <si>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</si>
  <si>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</si>
  <si>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</si>
  <si>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</si>
  <si>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</si>
  <si>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</si>
  <si>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</si>
  <si>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</si>
  <si>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</si>
  <si>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</si>
  <si>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</si>
  <si>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</si>
  <si>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</si>
  <si>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</si>
  <si>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</si>
  <si>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</si>
  <si>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</si>
  <si>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</si>
  <si>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</si>
  <si>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</si>
  <si>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</si>
  <si>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</si>
  <si>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</si>
  <si>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</si>
  <si>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</si>
  <si>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</si>
  <si>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</si>
  <si>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</si>
  <si>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4.12</t>
  </si>
  <si>
    <t>х</t>
  </si>
  <si>
    <t>Утвержденный план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</si>
  <si>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</si>
  <si>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</si>
  <si>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</si>
  <si>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</si>
  <si>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</si>
  <si>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</si>
  <si>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</si>
  <si>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Форма 19. Финансовый план субъекта электроэнергетики (версия шаблона 1.0)</t>
  </si>
  <si>
    <t>Год 2029</t>
  </si>
  <si>
    <t>Год 2030</t>
  </si>
  <si>
    <t>x</t>
  </si>
  <si>
    <t>Год раскрытия информации: 2025</t>
  </si>
  <si>
    <t>4.13</t>
  </si>
  <si>
    <t>4.14</t>
  </si>
  <si>
    <t>4.15</t>
  </si>
  <si>
    <t>4.16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</si>
  <si>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</si>
  <si>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</si>
  <si>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Ярославская область</t>
  </si>
  <si>
    <t>Утвержденные плановые значения показателей приведены в соответствии с Приказом Минэнерго России от 05 декабря 2024 г.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</si>
</sst>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7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4" fillId="4" borderId="0" applyNumberFormat="0" applyBorder="0" applyAlignment="0" applyProtection="0"/>
    <xf numFmtId="9" fontId="31" fillId="0" borderId="0" applyFont="0" applyFill="0" applyBorder="0" applyAlignment="0" applyProtection="0"/>
  </cellStyleXfs>
  <cellXfs count="13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5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0" xfId="43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1"/>
    </xf>
    <xf numFmtId="49" fontId="3" fillId="0" borderId="20" xfId="43" applyNumberFormat="1" applyFont="1" applyFill="1" applyBorder="1" applyAlignment="1">
      <alignment horizontal="center" vertical="center"/>
    </xf>
    <xf numFmtId="0" fontId="3" fillId="0" borderId="21" xfId="43" applyFont="1" applyFill="1" applyBorder="1" applyAlignment="1">
      <alignment horizontal="center" vertical="center" wrapText="1"/>
    </xf>
    <xf numFmtId="49" fontId="3" fillId="0" borderId="21" xfId="43" applyNumberFormat="1" applyFont="1" applyFill="1" applyBorder="1" applyAlignment="1">
      <alignment horizontal="center" vertical="center" wrapText="1"/>
    </xf>
    <xf numFmtId="0" fontId="3" fillId="0" borderId="22" xfId="43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3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5"/>
    </xf>
    <xf numFmtId="0" fontId="35" fillId="0" borderId="19" xfId="0" applyFont="1" applyFill="1" applyBorder="1" applyAlignment="1">
      <alignment horizontal="center" vertical="center"/>
    </xf>
    <xf numFmtId="4" fontId="1" fillId="0" borderId="21" xfId="68" applyNumberFormat="1" applyFont="1" applyFill="1" applyBorder="1" applyAlignment="1">
      <alignment horizontal="center" vertical="center"/>
    </xf>
    <xf numFmtId="4" fontId="1" fillId="0" borderId="22" xfId="68" applyNumberFormat="1" applyFont="1" applyFill="1" applyBorder="1" applyAlignment="1">
      <alignment horizontal="center" vertical="center"/>
    </xf>
    <xf numFmtId="4" fontId="1" fillId="0" borderId="14" xfId="43" applyNumberFormat="1" applyFont="1" applyFill="1" applyBorder="1" applyAlignment="1">
      <alignment horizontal="center" vertical="center" wrapText="1"/>
    </xf>
    <xf numFmtId="49" fontId="1" fillId="0" borderId="18" xfId="43" applyNumberFormat="1" applyFont="1" applyFill="1" applyBorder="1" applyAlignment="1">
      <alignment horizontal="center" vertical="center"/>
    </xf>
    <xf numFmtId="0" fontId="3" fillId="0" borderId="13" xfId="43" applyFont="1" applyFill="1" applyBorder="1" applyAlignment="1">
      <alignment horizontal="center" vertical="center" wrapText="1"/>
    </xf>
    <xf numFmtId="0" fontId="2" fillId="0" borderId="18" xfId="43" applyFont="1" applyFill="1" applyBorder="1" applyAlignment="1">
      <alignment horizontal="center" vertical="center" wrapText="1"/>
    </xf>
    <xf numFmtId="49" fontId="3" fillId="0" borderId="20" xfId="43" applyNumberFormat="1" applyFont="1" applyFill="1" applyBorder="1" applyAlignment="1">
      <alignment horizontal="center" vertical="center" wrapText="1"/>
    </xf>
    <xf numFmtId="0" fontId="1" fillId="0" borderId="1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0" fontId="1" fillId="0" borderId="22" xfId="43" applyFont="1" applyFill="1" applyBorder="1" applyAlignment="1">
      <alignment horizontal="center" vertical="center"/>
    </xf>
    <xf numFmtId="0" fontId="1" fillId="0" borderId="24" xfId="43" applyFont="1" applyFill="1" applyBorder="1" applyAlignment="1">
      <alignment horizontal="center" vertical="center"/>
    </xf>
    <xf numFmtId="4" fontId="1" fillId="0" borderId="18" xfId="43" applyNumberFormat="1" applyFont="1" applyFill="1" applyBorder="1" applyAlignment="1">
      <alignment horizontal="center" vertical="center"/>
    </xf>
    <xf numFmtId="4" fontId="1" fillId="0" borderId="20" xfId="68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/>
    </xf>
    <xf numFmtId="4" fontId="34" fillId="0" borderId="17" xfId="0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34" fillId="0" borderId="20" xfId="0" applyNumberFormat="1" applyFont="1" applyFill="1" applyBorder="1" applyAlignment="1">
      <alignment horizontal="center" vertical="center"/>
    </xf>
    <xf numFmtId="4" fontId="34" fillId="0" borderId="22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67" fontId="34" fillId="0" borderId="10" xfId="76" applyNumberFormat="1" applyFont="1" applyFill="1" applyBorder="1" applyAlignment="1">
      <alignment horizontal="center" vertical="center"/>
    </xf>
    <xf numFmtId="10" fontId="34" fillId="0" borderId="18" xfId="76" applyNumberFormat="1" applyFont="1" applyFill="1" applyBorder="1" applyAlignment="1">
      <alignment horizontal="center" vertical="center"/>
    </xf>
    <xf numFmtId="10" fontId="34" fillId="0" borderId="19" xfId="76" applyNumberFormat="1" applyFont="1" applyFill="1" applyBorder="1" applyAlignment="1">
      <alignment horizontal="center" vertical="center"/>
    </xf>
    <xf numFmtId="167" fontId="34" fillId="0" borderId="21" xfId="76" applyNumberFormat="1" applyFont="1" applyFill="1" applyBorder="1" applyAlignment="1">
      <alignment horizontal="center" vertical="center"/>
    </xf>
    <xf numFmtId="10" fontId="34" fillId="0" borderId="20" xfId="76" applyNumberFormat="1" applyFont="1" applyFill="1" applyBorder="1" applyAlignment="1">
      <alignment horizontal="center" vertical="center"/>
    </xf>
    <xf numFmtId="10" fontId="34" fillId="0" borderId="22" xfId="76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1" fillId="0" borderId="17" xfId="43" applyNumberFormat="1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 wrapText="1"/>
    </xf>
    <xf numFmtId="4" fontId="1" fillId="0" borderId="22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/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43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/>
    </xf>
    <xf numFmtId="49" fontId="1" fillId="0" borderId="20" xfId="43" applyNumberFormat="1" applyFont="1" applyFill="1" applyBorder="1" applyAlignment="1">
      <alignment horizontal="center" vertical="center"/>
    </xf>
    <xf numFmtId="4" fontId="1" fillId="0" borderId="22" xfId="43" applyNumberFormat="1" applyFont="1" applyFill="1" applyBorder="1" applyAlignment="1">
      <alignment horizontal="center" vertical="center"/>
    </xf>
    <xf numFmtId="4" fontId="1" fillId="0" borderId="13" xfId="43" applyNumberFormat="1" applyFont="1" applyFill="1" applyBorder="1" applyAlignment="1">
      <alignment horizontal="center" vertical="center" wrapText="1"/>
    </xf>
    <xf numFmtId="4" fontId="1" fillId="0" borderId="18" xfId="43" applyNumberFormat="1" applyFont="1" applyFill="1" applyBorder="1" applyAlignment="1">
      <alignment horizontal="center" vertical="center" wrapText="1"/>
    </xf>
    <xf numFmtId="4" fontId="1" fillId="0" borderId="20" xfId="43" applyNumberFormat="1" applyFont="1" applyFill="1" applyBorder="1" applyAlignment="1">
      <alignment horizontal="center" vertical="center" wrapText="1"/>
    </xf>
    <xf numFmtId="2" fontId="3" fillId="0" borderId="20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10" fontId="34" fillId="0" borderId="10" xfId="76" applyNumberFormat="1" applyFont="1" applyFill="1" applyBorder="1" applyAlignment="1">
      <alignment horizontal="center" vertical="center"/>
    </xf>
    <xf numFmtId="0" fontId="3" fillId="0" borderId="15" xfId="43" applyFont="1" applyFill="1" applyBorder="1" applyAlignment="1">
      <alignment horizontal="center" vertical="center" wrapText="1"/>
    </xf>
    <xf numFmtId="0" fontId="3" fillId="0" borderId="16" xfId="43" applyFont="1" applyFill="1" applyBorder="1" applyAlignment="1">
      <alignment horizontal="center" vertical="center" wrapText="1"/>
    </xf>
    <xf numFmtId="0" fontId="2" fillId="0" borderId="28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49" fontId="39" fillId="0" borderId="25" xfId="43" applyNumberFormat="1" applyFont="1" applyFill="1" applyBorder="1" applyAlignment="1">
      <alignment horizontal="center" vertical="center"/>
    </xf>
    <xf numFmtId="49" fontId="39" fillId="0" borderId="26" xfId="43" applyNumberFormat="1" applyFont="1" applyFill="1" applyBorder="1" applyAlignment="1">
      <alignment horizontal="center" vertical="center"/>
    </xf>
    <xf numFmtId="49" fontId="39" fillId="0" borderId="27" xfId="43" applyNumberFormat="1" applyFont="1" applyFill="1" applyBorder="1" applyAlignment="1">
      <alignment horizontal="center" vertical="center"/>
    </xf>
    <xf numFmtId="0" fontId="2" fillId="0" borderId="13" xfId="43" applyFont="1" applyFill="1" applyBorder="1" applyAlignment="1">
      <alignment horizontal="center" vertical="center" wrapText="1"/>
    </xf>
    <xf numFmtId="0" fontId="2" fillId="0" borderId="17" xfId="43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29" fillId="0" borderId="0" xfId="43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top"/>
    </xf>
    <xf numFmtId="0" fontId="30" fillId="0" borderId="0" xfId="0" applyFont="1" applyFill="1" applyAlignment="1">
      <alignment horizontal="center" vertical="top" wrapText="1"/>
    </xf>
    <xf numFmtId="0" fontId="38" fillId="0" borderId="0" xfId="43" applyFont="1" applyFill="1" applyAlignment="1">
      <alignment horizontal="center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8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7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4" xfId="43" applyFont="1" applyFill="1" applyBorder="1" applyAlignment="1">
      <alignment horizontal="center" vertical="center" wrapText="1"/>
    </xf>
    <xf numFmtId="0" fontId="2" fillId="0" borderId="15" xfId="43" applyFont="1" applyFill="1" applyBorder="1" applyAlignment="1">
      <alignment horizontal="center" vertical="center" wrapText="1"/>
    </xf>
    <xf numFmtId="0" fontId="2" fillId="0" borderId="16" xfId="43" applyFont="1" applyFill="1" applyBorder="1" applyAlignment="1">
      <alignment horizontal="center" vertical="center" wrapText="1"/>
    </xf>
    <xf numFmtId="0" fontId="1" fillId="0" borderId="13" xfId="43" applyFont="1" applyFill="1" applyBorder="1" applyAlignment="1">
      <alignment horizontal="left" vertical="center" wrapText="1"/>
    </xf>
    <xf numFmtId="0" fontId="1" fillId="0" borderId="14" xfId="43" applyFont="1" applyFill="1" applyBorder="1" applyAlignment="1">
      <alignment horizontal="left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15" customWidth="1"/>
    <col min="2" max="2" width="94.5703125" style="9" customWidth="1"/>
    <col min="3" max="3" width="15.7109375" style="11" customWidth="1"/>
    <col min="4" max="4" width="24.28515625" style="10" customWidth="1"/>
    <col min="5" max="6" width="24.28515625" style="11" customWidth="1"/>
    <col min="7" max="21" width="24.28515625" style="12" customWidth="1"/>
    <col min="22" max="16384" width="10.28515625" style="12"/>
  </cols>
  <sheetData>
    <row r="1" spans="1:21" ht="15.6" customHeight="1" x14ac:dyDescent="0.25">
      <c r="A1" s="116" t="s">
        <v>734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ht="15.6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4" spans="1:21" ht="21.75" customHeight="1" x14ac:dyDescent="0.25">
      <c r="A4" s="117" t="s">
        <v>743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x14ac:dyDescent="0.25">
      <c r="A5" s="118" t="s">
        <v>744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</row>
    <row r="6" spans="1:21" ht="24" customHeight="1" x14ac:dyDescent="0.25">
      <c r="A6" s="117" t="s">
        <v>745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21.75" customHeight="1" x14ac:dyDescent="0.25">
      <c r="A7" s="117" t="s">
        <v>738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ht="18.75" x14ac:dyDescent="0.25">
      <c r="B8" s="17"/>
    </row>
    <row r="9" spans="1:21" ht="24" customHeight="1" x14ac:dyDescent="0.25">
      <c r="A9" s="115" t="s">
        <v>746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</row>
    <row r="10" spans="1:21" ht="12.6" customHeight="1" x14ac:dyDescent="0.25">
      <c r="A10" s="119" t="s">
        <v>723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</row>
    <row r="11" spans="1:21" x14ac:dyDescent="0.25">
      <c r="A11" s="12"/>
      <c r="B11" s="12"/>
      <c r="C11" s="12"/>
      <c r="D11" s="12"/>
      <c r="E11" s="12"/>
      <c r="F11" s="12"/>
    </row>
    <row r="12" spans="1:21" x14ac:dyDescent="0.25">
      <c r="A12" s="12"/>
      <c r="B12" s="12"/>
      <c r="C12" s="12"/>
      <c r="D12" s="90"/>
      <c r="E12" s="12"/>
      <c r="F12" s="12"/>
    </row>
    <row r="13" spans="1:21" ht="18.75" customHeight="1" thickBot="1" x14ac:dyDescent="0.3">
      <c r="A13" s="120" t="s">
        <v>684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</row>
    <row r="14" spans="1:21" ht="30.75" customHeight="1" x14ac:dyDescent="0.25">
      <c r="A14" s="121" t="s">
        <v>687</v>
      </c>
      <c r="B14" s="123" t="s">
        <v>1</v>
      </c>
      <c r="C14" s="125" t="s">
        <v>688</v>
      </c>
      <c r="D14" s="46" t="s">
        <v>727</v>
      </c>
      <c r="E14" s="100" t="s">
        <v>728</v>
      </c>
      <c r="F14" s="123" t="s">
        <v>729</v>
      </c>
      <c r="G14" s="123"/>
      <c r="H14" s="127" t="s">
        <v>730</v>
      </c>
      <c r="I14" s="127"/>
      <c r="J14" s="123" t="s">
        <v>731</v>
      </c>
      <c r="K14" s="123"/>
      <c r="L14" s="127" t="s">
        <v>732</v>
      </c>
      <c r="M14" s="127"/>
      <c r="N14" s="128" t="s">
        <v>733</v>
      </c>
      <c r="O14" s="129"/>
      <c r="P14" s="128" t="s">
        <v>735</v>
      </c>
      <c r="Q14" s="129"/>
      <c r="R14" s="128" t="s">
        <v>736</v>
      </c>
      <c r="S14" s="129"/>
      <c r="T14" s="113" t="s">
        <v>84</v>
      </c>
      <c r="U14" s="114"/>
    </row>
    <row r="15" spans="1:21" ht="71.25" customHeight="1" x14ac:dyDescent="0.25">
      <c r="A15" s="122"/>
      <c r="B15" s="124"/>
      <c r="C15" s="126"/>
      <c r="D15" s="47" t="s">
        <v>65</v>
      </c>
      <c r="E15" s="22" t="s">
        <v>65</v>
      </c>
      <c r="F15" s="22" t="s">
        <v>726</v>
      </c>
      <c r="G15" s="22" t="s">
        <v>65</v>
      </c>
      <c r="H15" s="22" t="s">
        <v>726</v>
      </c>
      <c r="I15" s="22" t="s">
        <v>168</v>
      </c>
      <c r="J15" s="22" t="s">
        <v>726</v>
      </c>
      <c r="K15" s="22" t="s">
        <v>168</v>
      </c>
      <c r="L15" s="22" t="s">
        <v>726</v>
      </c>
      <c r="M15" s="22" t="s">
        <v>168</v>
      </c>
      <c r="N15" s="22" t="s">
        <v>726</v>
      </c>
      <c r="O15" s="22" t="s">
        <v>168</v>
      </c>
      <c r="P15" s="22" t="s">
        <v>642</v>
      </c>
      <c r="Q15" s="22" t="s">
        <v>168</v>
      </c>
      <c r="R15" s="22" t="s">
        <v>642</v>
      </c>
      <c r="S15" s="22" t="s">
        <v>168</v>
      </c>
      <c r="T15" s="47" t="s">
        <v>642</v>
      </c>
      <c r="U15" s="25" t="s">
        <v>168</v>
      </c>
    </row>
    <row r="16" spans="1:21" s="20" customFormat="1" ht="16.5" thickBot="1" x14ac:dyDescent="0.3">
      <c r="A16" s="29">
        <v>1</v>
      </c>
      <c r="B16" s="30">
        <v>2</v>
      </c>
      <c r="C16" s="32">
        <v>3</v>
      </c>
      <c r="D16" s="48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724</v>
      </c>
      <c r="P16" s="31" t="s">
        <v>739</v>
      </c>
      <c r="Q16" s="31" t="s">
        <v>740</v>
      </c>
      <c r="R16" s="31" t="s">
        <v>741</v>
      </c>
      <c r="S16" s="31" t="s">
        <v>742</v>
      </c>
      <c r="T16" s="29" t="s">
        <v>652</v>
      </c>
      <c r="U16" s="32">
        <v>6</v>
      </c>
    </row>
    <row r="17" spans="1:21" s="18" customFormat="1" ht="16.5" thickBot="1" x14ac:dyDescent="0.3">
      <c r="A17" s="110" t="s">
        <v>698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2"/>
    </row>
    <row r="18" spans="1:21" s="18" customFormat="1" x14ac:dyDescent="0.25">
      <c r="A18" s="35" t="s">
        <v>8</v>
      </c>
      <c r="B18" s="36" t="s">
        <v>697</v>
      </c>
      <c r="C18" s="49" t="s">
        <v>312</v>
      </c>
      <c r="D18" s="91">
        <v>11423.8408528</v>
      </c>
      <c r="E18" s="91">
        <v>13081.717965750002</v>
      </c>
      <c r="F18" s="91">
        <v>14039.437155299964</v>
      </c>
      <c r="G18" s="91">
        <v>13723.327707639999</v>
      </c>
      <c r="H18" s="91">
        <v>14403.694714871512</v>
      </c>
      <c r="I18" s="91">
        <v>15870.776769163933</v>
      </c>
      <c r="J18" s="91">
        <v>15218.619014056347</v>
      </c>
      <c r="K18" s="91">
        <v>17740.22082685673</v>
      </c>
      <c r="L18" s="91">
        <v>15685.150571326465</v>
      </c>
      <c r="M18" s="91">
        <v>19227.999223340688</v>
      </c>
      <c r="N18" s="91">
        <v>16510.593388488222</v>
      </c>
      <c r="O18" s="91">
        <v>19871.551561310065</v>
      </c>
      <c r="P18" s="91">
        <v>20675.049561518812</v>
      </c>
      <c r="Q18" s="91" t="s">
        <v>81</v>
      </c>
      <c r="R18" s="91">
        <v>21817.032707683269</v>
      </c>
      <c r="S18" s="91" t="s">
        <v>81</v>
      </c>
      <c r="T18" s="57">
        <f t="shared" ref="T18:T49" si="0">IFERROR(H18+J18+L18+N18+P18+R18+0+0,"-")</f>
        <v>104310.13995794463</v>
      </c>
      <c r="U18" s="58">
        <f t="shared" ref="U18:U49" si="1">IFERROR(I18+K18+M18+O18,"-")</f>
        <v>72710.548380671418</v>
      </c>
    </row>
    <row r="19" spans="1:21" s="18" customFormat="1" x14ac:dyDescent="0.25">
      <c r="A19" s="26" t="s">
        <v>9</v>
      </c>
      <c r="B19" s="3" t="s">
        <v>571</v>
      </c>
      <c r="C19" s="50" t="s">
        <v>312</v>
      </c>
      <c r="D19" s="24" t="s">
        <v>81</v>
      </c>
      <c r="E19" s="24" t="s">
        <v>81</v>
      </c>
      <c r="F19" s="24" t="s">
        <v>81</v>
      </c>
      <c r="G19" s="24" t="s">
        <v>81</v>
      </c>
      <c r="H19" s="24" t="s">
        <v>81</v>
      </c>
      <c r="I19" s="24" t="s">
        <v>81</v>
      </c>
      <c r="J19" s="24" t="s">
        <v>81</v>
      </c>
      <c r="K19" s="24" t="s">
        <v>81</v>
      </c>
      <c r="L19" s="24" t="s">
        <v>81</v>
      </c>
      <c r="M19" s="24" t="s">
        <v>81</v>
      </c>
      <c r="N19" s="24" t="s">
        <v>81</v>
      </c>
      <c r="O19" s="24" t="s">
        <v>81</v>
      </c>
      <c r="P19" s="24" t="s">
        <v>81</v>
      </c>
      <c r="Q19" s="24" t="s">
        <v>81</v>
      </c>
      <c r="R19" s="24" t="s">
        <v>81</v>
      </c>
      <c r="S19" s="24" t="s">
        <v>81</v>
      </c>
      <c r="T19" s="61" t="str">
        <f t="shared" si="0"/>
        <v>-</v>
      </c>
      <c r="U19" s="60" t="str">
        <f t="shared" si="1"/>
        <v>-</v>
      </c>
    </row>
    <row r="20" spans="1:21" s="18" customFormat="1" ht="31.5" x14ac:dyDescent="0.25">
      <c r="A20" s="26" t="s">
        <v>67</v>
      </c>
      <c r="B20" s="4" t="s">
        <v>461</v>
      </c>
      <c r="C20" s="50" t="s">
        <v>312</v>
      </c>
      <c r="D20" s="24" t="s">
        <v>81</v>
      </c>
      <c r="E20" s="24" t="s">
        <v>81</v>
      </c>
      <c r="F20" s="24" t="s">
        <v>81</v>
      </c>
      <c r="G20" s="24" t="s">
        <v>81</v>
      </c>
      <c r="H20" s="24" t="s">
        <v>81</v>
      </c>
      <c r="I20" s="24" t="s">
        <v>81</v>
      </c>
      <c r="J20" s="24" t="s">
        <v>81</v>
      </c>
      <c r="K20" s="24" t="s">
        <v>81</v>
      </c>
      <c r="L20" s="24" t="s">
        <v>81</v>
      </c>
      <c r="M20" s="24" t="s">
        <v>81</v>
      </c>
      <c r="N20" s="24" t="s">
        <v>81</v>
      </c>
      <c r="O20" s="24" t="s">
        <v>81</v>
      </c>
      <c r="P20" s="24" t="s">
        <v>81</v>
      </c>
      <c r="Q20" s="24" t="s">
        <v>81</v>
      </c>
      <c r="R20" s="24" t="s">
        <v>81</v>
      </c>
      <c r="S20" s="24" t="s">
        <v>81</v>
      </c>
      <c r="T20" s="61" t="str">
        <f t="shared" si="0"/>
        <v>-</v>
      </c>
      <c r="U20" s="60" t="str">
        <f t="shared" si="1"/>
        <v>-</v>
      </c>
    </row>
    <row r="21" spans="1:21" s="18" customFormat="1" ht="31.5" x14ac:dyDescent="0.25">
      <c r="A21" s="26" t="s">
        <v>68</v>
      </c>
      <c r="B21" s="4" t="s">
        <v>462</v>
      </c>
      <c r="C21" s="50" t="s">
        <v>312</v>
      </c>
      <c r="D21" s="24" t="s">
        <v>81</v>
      </c>
      <c r="E21" s="24" t="s">
        <v>81</v>
      </c>
      <c r="F21" s="24" t="s">
        <v>81</v>
      </c>
      <c r="G21" s="24" t="s">
        <v>81</v>
      </c>
      <c r="H21" s="24" t="s">
        <v>81</v>
      </c>
      <c r="I21" s="24" t="s">
        <v>81</v>
      </c>
      <c r="J21" s="24" t="s">
        <v>81</v>
      </c>
      <c r="K21" s="24" t="s">
        <v>81</v>
      </c>
      <c r="L21" s="24" t="s">
        <v>81</v>
      </c>
      <c r="M21" s="24" t="s">
        <v>81</v>
      </c>
      <c r="N21" s="24" t="s">
        <v>81</v>
      </c>
      <c r="O21" s="24" t="s">
        <v>81</v>
      </c>
      <c r="P21" s="24" t="s">
        <v>81</v>
      </c>
      <c r="Q21" s="24" t="s">
        <v>81</v>
      </c>
      <c r="R21" s="24" t="s">
        <v>81</v>
      </c>
      <c r="S21" s="24" t="s">
        <v>81</v>
      </c>
      <c r="T21" s="61" t="str">
        <f t="shared" si="0"/>
        <v>-</v>
      </c>
      <c r="U21" s="60" t="str">
        <f t="shared" si="1"/>
        <v>-</v>
      </c>
    </row>
    <row r="22" spans="1:21" s="18" customFormat="1" ht="31.5" x14ac:dyDescent="0.25">
      <c r="A22" s="26" t="s">
        <v>69</v>
      </c>
      <c r="B22" s="4" t="s">
        <v>447</v>
      </c>
      <c r="C22" s="50" t="s">
        <v>312</v>
      </c>
      <c r="D22" s="24" t="s">
        <v>81</v>
      </c>
      <c r="E22" s="24" t="s">
        <v>81</v>
      </c>
      <c r="F22" s="24" t="s">
        <v>81</v>
      </c>
      <c r="G22" s="24" t="s">
        <v>81</v>
      </c>
      <c r="H22" s="24" t="s">
        <v>81</v>
      </c>
      <c r="I22" s="24" t="s">
        <v>81</v>
      </c>
      <c r="J22" s="24" t="s">
        <v>81</v>
      </c>
      <c r="K22" s="24" t="s">
        <v>81</v>
      </c>
      <c r="L22" s="24" t="s">
        <v>81</v>
      </c>
      <c r="M22" s="24" t="s">
        <v>81</v>
      </c>
      <c r="N22" s="24" t="s">
        <v>81</v>
      </c>
      <c r="O22" s="24" t="s">
        <v>81</v>
      </c>
      <c r="P22" s="24" t="s">
        <v>81</v>
      </c>
      <c r="Q22" s="24" t="s">
        <v>81</v>
      </c>
      <c r="R22" s="24" t="s">
        <v>81</v>
      </c>
      <c r="S22" s="24" t="s">
        <v>81</v>
      </c>
      <c r="T22" s="61" t="str">
        <f t="shared" si="0"/>
        <v>-</v>
      </c>
      <c r="U22" s="60" t="str">
        <f t="shared" si="1"/>
        <v>-</v>
      </c>
    </row>
    <row r="23" spans="1:21" s="18" customFormat="1" x14ac:dyDescent="0.25">
      <c r="A23" s="26" t="s">
        <v>10</v>
      </c>
      <c r="B23" s="3" t="s">
        <v>608</v>
      </c>
      <c r="C23" s="50" t="s">
        <v>312</v>
      </c>
      <c r="D23" s="24" t="s">
        <v>81</v>
      </c>
      <c r="E23" s="24" t="s">
        <v>81</v>
      </c>
      <c r="F23" s="24" t="s">
        <v>81</v>
      </c>
      <c r="G23" s="24" t="s">
        <v>81</v>
      </c>
      <c r="H23" s="24" t="s">
        <v>81</v>
      </c>
      <c r="I23" s="24" t="s">
        <v>81</v>
      </c>
      <c r="J23" s="24" t="s">
        <v>81</v>
      </c>
      <c r="K23" s="24" t="s">
        <v>81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4" t="s">
        <v>81</v>
      </c>
      <c r="S23" s="24" t="s">
        <v>81</v>
      </c>
      <c r="T23" s="61" t="str">
        <f t="shared" si="0"/>
        <v>-</v>
      </c>
      <c r="U23" s="60" t="str">
        <f t="shared" si="1"/>
        <v>-</v>
      </c>
    </row>
    <row r="24" spans="1:21" s="18" customFormat="1" x14ac:dyDescent="0.25">
      <c r="A24" s="26" t="s">
        <v>12</v>
      </c>
      <c r="B24" s="3" t="s">
        <v>501</v>
      </c>
      <c r="C24" s="50" t="s">
        <v>312</v>
      </c>
      <c r="D24" s="24">
        <v>10709.684258430001</v>
      </c>
      <c r="E24" s="24">
        <v>11918.781540620001</v>
      </c>
      <c r="F24" s="24">
        <v>12992.3234756283</v>
      </c>
      <c r="G24" s="24">
        <v>13012.94528939</v>
      </c>
      <c r="H24" s="24">
        <v>13139.517677244881</v>
      </c>
      <c r="I24" s="24">
        <v>14518.169025310001</v>
      </c>
      <c r="J24" s="24">
        <v>13888.595260646436</v>
      </c>
      <c r="K24" s="24">
        <v>16376.919796938628</v>
      </c>
      <c r="L24" s="24">
        <v>14541.543342846888</v>
      </c>
      <c r="M24" s="24">
        <v>17381.031280274263</v>
      </c>
      <c r="N24" s="24">
        <v>15153.451486713882</v>
      </c>
      <c r="O24" s="24">
        <v>18176.652157294138</v>
      </c>
      <c r="P24" s="24">
        <v>18907.644962050595</v>
      </c>
      <c r="Q24" s="24" t="s">
        <v>81</v>
      </c>
      <c r="R24" s="24">
        <v>19668.035396028405</v>
      </c>
      <c r="S24" s="24" t="s">
        <v>81</v>
      </c>
      <c r="T24" s="61">
        <f t="shared" si="0"/>
        <v>95298.788125531079</v>
      </c>
      <c r="U24" s="60">
        <f t="shared" si="1"/>
        <v>66452.772259817037</v>
      </c>
    </row>
    <row r="25" spans="1:21" s="18" customFormat="1" x14ac:dyDescent="0.25">
      <c r="A25" s="26" t="s">
        <v>27</v>
      </c>
      <c r="B25" s="3" t="s">
        <v>609</v>
      </c>
      <c r="C25" s="50" t="s">
        <v>312</v>
      </c>
      <c r="D25" s="24" t="s">
        <v>81</v>
      </c>
      <c r="E25" s="24" t="s">
        <v>81</v>
      </c>
      <c r="F25" s="24" t="s">
        <v>81</v>
      </c>
      <c r="G25" s="24" t="s">
        <v>81</v>
      </c>
      <c r="H25" s="24" t="s">
        <v>81</v>
      </c>
      <c r="I25" s="24" t="s">
        <v>81</v>
      </c>
      <c r="J25" s="24" t="s">
        <v>81</v>
      </c>
      <c r="K25" s="24" t="s">
        <v>81</v>
      </c>
      <c r="L25" s="24" t="s">
        <v>81</v>
      </c>
      <c r="M25" s="24" t="s">
        <v>81</v>
      </c>
      <c r="N25" s="24" t="s">
        <v>81</v>
      </c>
      <c r="O25" s="24" t="s">
        <v>81</v>
      </c>
      <c r="P25" s="24" t="s">
        <v>81</v>
      </c>
      <c r="Q25" s="24" t="s">
        <v>81</v>
      </c>
      <c r="R25" s="24" t="s">
        <v>81</v>
      </c>
      <c r="S25" s="24" t="s">
        <v>81</v>
      </c>
      <c r="T25" s="61" t="str">
        <f t="shared" si="0"/>
        <v>-</v>
      </c>
      <c r="U25" s="60" t="str">
        <f t="shared" si="1"/>
        <v>-</v>
      </c>
    </row>
    <row r="26" spans="1:21" s="18" customFormat="1" x14ac:dyDescent="0.25">
      <c r="A26" s="26" t="s">
        <v>61</v>
      </c>
      <c r="B26" s="3" t="s">
        <v>502</v>
      </c>
      <c r="C26" s="50" t="s">
        <v>312</v>
      </c>
      <c r="D26" s="24">
        <v>222.06496652000001</v>
      </c>
      <c r="E26" s="24">
        <v>336.24692137999995</v>
      </c>
      <c r="F26" s="24">
        <v>396.98013407833093</v>
      </c>
      <c r="G26" s="24">
        <v>412.58839760999996</v>
      </c>
      <c r="H26" s="24">
        <v>670.62517538203042</v>
      </c>
      <c r="I26" s="24">
        <v>666.43757614393178</v>
      </c>
      <c r="J26" s="24">
        <v>602.73005543190402</v>
      </c>
      <c r="K26" s="24">
        <v>561.74222586150108</v>
      </c>
      <c r="L26" s="24">
        <v>263.1849430792239</v>
      </c>
      <c r="M26" s="24">
        <v>966.28223277787629</v>
      </c>
      <c r="N26" s="24">
        <v>263.1849430792239</v>
      </c>
      <c r="O26" s="24">
        <v>690.61407669657967</v>
      </c>
      <c r="P26" s="24">
        <v>622.28070873376237</v>
      </c>
      <c r="Q26" s="24" t="s">
        <v>81</v>
      </c>
      <c r="R26" s="24">
        <v>843.28399546913886</v>
      </c>
      <c r="S26" s="24" t="s">
        <v>81</v>
      </c>
      <c r="T26" s="61">
        <f t="shared" si="0"/>
        <v>3265.2898211752836</v>
      </c>
      <c r="U26" s="60">
        <f t="shared" si="1"/>
        <v>2885.0761114798888</v>
      </c>
    </row>
    <row r="27" spans="1:21" s="18" customFormat="1" x14ac:dyDescent="0.25">
      <c r="A27" s="26" t="s">
        <v>62</v>
      </c>
      <c r="B27" s="3" t="s">
        <v>503</v>
      </c>
      <c r="C27" s="50" t="s">
        <v>312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 t="s">
        <v>81</v>
      </c>
      <c r="R27" s="24">
        <v>0</v>
      </c>
      <c r="S27" s="24" t="s">
        <v>81</v>
      </c>
      <c r="T27" s="61">
        <f t="shared" si="0"/>
        <v>0</v>
      </c>
      <c r="U27" s="60">
        <f t="shared" si="1"/>
        <v>0</v>
      </c>
    </row>
    <row r="28" spans="1:21" s="18" customFormat="1" x14ac:dyDescent="0.25">
      <c r="A28" s="26" t="s">
        <v>305</v>
      </c>
      <c r="B28" s="3" t="s">
        <v>616</v>
      </c>
      <c r="C28" s="50" t="s">
        <v>312</v>
      </c>
      <c r="D28" s="24" t="s">
        <v>81</v>
      </c>
      <c r="E28" s="24" t="s">
        <v>81</v>
      </c>
      <c r="F28" s="24" t="s">
        <v>81</v>
      </c>
      <c r="G28" s="24" t="s">
        <v>81</v>
      </c>
      <c r="H28" s="24" t="s">
        <v>81</v>
      </c>
      <c r="I28" s="24" t="s">
        <v>81</v>
      </c>
      <c r="J28" s="24" t="s">
        <v>81</v>
      </c>
      <c r="K28" s="24" t="s">
        <v>81</v>
      </c>
      <c r="L28" s="24" t="s">
        <v>81</v>
      </c>
      <c r="M28" s="24" t="s">
        <v>81</v>
      </c>
      <c r="N28" s="24" t="s">
        <v>81</v>
      </c>
      <c r="O28" s="24" t="s">
        <v>81</v>
      </c>
      <c r="P28" s="24" t="s">
        <v>81</v>
      </c>
      <c r="Q28" s="24" t="s">
        <v>81</v>
      </c>
      <c r="R28" s="24" t="s">
        <v>81</v>
      </c>
      <c r="S28" s="24" t="s">
        <v>81</v>
      </c>
      <c r="T28" s="61" t="str">
        <f t="shared" si="0"/>
        <v>-</v>
      </c>
      <c r="U28" s="60" t="str">
        <f t="shared" si="1"/>
        <v>-</v>
      </c>
    </row>
    <row r="29" spans="1:21" s="18" customFormat="1" ht="31.5" x14ac:dyDescent="0.25">
      <c r="A29" s="26" t="s">
        <v>306</v>
      </c>
      <c r="B29" s="4" t="s">
        <v>381</v>
      </c>
      <c r="C29" s="50" t="s">
        <v>312</v>
      </c>
      <c r="D29" s="24" t="s">
        <v>81</v>
      </c>
      <c r="E29" s="24" t="s">
        <v>81</v>
      </c>
      <c r="F29" s="24" t="s">
        <v>81</v>
      </c>
      <c r="G29" s="24" t="s">
        <v>81</v>
      </c>
      <c r="H29" s="24" t="s">
        <v>81</v>
      </c>
      <c r="I29" s="24" t="s">
        <v>81</v>
      </c>
      <c r="J29" s="24" t="s">
        <v>81</v>
      </c>
      <c r="K29" s="24" t="s">
        <v>81</v>
      </c>
      <c r="L29" s="24" t="s">
        <v>81</v>
      </c>
      <c r="M29" s="24" t="s">
        <v>81</v>
      </c>
      <c r="N29" s="24" t="s">
        <v>81</v>
      </c>
      <c r="O29" s="24" t="s">
        <v>81</v>
      </c>
      <c r="P29" s="24" t="s">
        <v>81</v>
      </c>
      <c r="Q29" s="24" t="s">
        <v>81</v>
      </c>
      <c r="R29" s="24" t="s">
        <v>81</v>
      </c>
      <c r="S29" s="24" t="s">
        <v>81</v>
      </c>
      <c r="T29" s="61" t="str">
        <f t="shared" si="0"/>
        <v>-</v>
      </c>
      <c r="U29" s="60" t="str">
        <f t="shared" si="1"/>
        <v>-</v>
      </c>
    </row>
    <row r="30" spans="1:21" s="18" customFormat="1" x14ac:dyDescent="0.25">
      <c r="A30" s="26" t="s">
        <v>538</v>
      </c>
      <c r="B30" s="5" t="s">
        <v>207</v>
      </c>
      <c r="C30" s="50" t="s">
        <v>312</v>
      </c>
      <c r="D30" s="24" t="s">
        <v>81</v>
      </c>
      <c r="E30" s="24" t="s">
        <v>81</v>
      </c>
      <c r="F30" s="24" t="s">
        <v>81</v>
      </c>
      <c r="G30" s="24" t="s">
        <v>81</v>
      </c>
      <c r="H30" s="24" t="s">
        <v>81</v>
      </c>
      <c r="I30" s="24" t="s">
        <v>81</v>
      </c>
      <c r="J30" s="24" t="s">
        <v>81</v>
      </c>
      <c r="K30" s="24" t="s">
        <v>81</v>
      </c>
      <c r="L30" s="24" t="s">
        <v>81</v>
      </c>
      <c r="M30" s="24" t="s">
        <v>81</v>
      </c>
      <c r="N30" s="24" t="s">
        <v>81</v>
      </c>
      <c r="O30" s="24" t="s">
        <v>81</v>
      </c>
      <c r="P30" s="24" t="s">
        <v>81</v>
      </c>
      <c r="Q30" s="24" t="s">
        <v>81</v>
      </c>
      <c r="R30" s="24" t="s">
        <v>81</v>
      </c>
      <c r="S30" s="24" t="s">
        <v>81</v>
      </c>
      <c r="T30" s="61" t="str">
        <f t="shared" si="0"/>
        <v>-</v>
      </c>
      <c r="U30" s="60" t="str">
        <f t="shared" si="1"/>
        <v>-</v>
      </c>
    </row>
    <row r="31" spans="1:21" s="18" customFormat="1" x14ac:dyDescent="0.25">
      <c r="A31" s="26" t="s">
        <v>539</v>
      </c>
      <c r="B31" s="5" t="s">
        <v>195</v>
      </c>
      <c r="C31" s="50" t="s">
        <v>312</v>
      </c>
      <c r="D31" s="24" t="s">
        <v>81</v>
      </c>
      <c r="E31" s="24" t="s">
        <v>81</v>
      </c>
      <c r="F31" s="24" t="s">
        <v>81</v>
      </c>
      <c r="G31" s="24" t="s">
        <v>81</v>
      </c>
      <c r="H31" s="24" t="s">
        <v>81</v>
      </c>
      <c r="I31" s="24" t="s">
        <v>81</v>
      </c>
      <c r="J31" s="24" t="s">
        <v>81</v>
      </c>
      <c r="K31" s="24" t="s">
        <v>81</v>
      </c>
      <c r="L31" s="24" t="s">
        <v>81</v>
      </c>
      <c r="M31" s="24" t="s">
        <v>81</v>
      </c>
      <c r="N31" s="24" t="s">
        <v>81</v>
      </c>
      <c r="O31" s="24" t="s">
        <v>81</v>
      </c>
      <c r="P31" s="24" t="s">
        <v>81</v>
      </c>
      <c r="Q31" s="24" t="s">
        <v>81</v>
      </c>
      <c r="R31" s="24" t="s">
        <v>81</v>
      </c>
      <c r="S31" s="24" t="s">
        <v>81</v>
      </c>
      <c r="T31" s="61" t="str">
        <f t="shared" si="0"/>
        <v>-</v>
      </c>
      <c r="U31" s="60" t="str">
        <f t="shared" si="1"/>
        <v>-</v>
      </c>
    </row>
    <row r="32" spans="1:21" s="18" customFormat="1" x14ac:dyDescent="0.25">
      <c r="A32" s="26" t="s">
        <v>307</v>
      </c>
      <c r="B32" s="3" t="s">
        <v>504</v>
      </c>
      <c r="C32" s="50" t="s">
        <v>312</v>
      </c>
      <c r="D32" s="24">
        <v>492.09162784999955</v>
      </c>
      <c r="E32" s="24">
        <v>826.68950375000065</v>
      </c>
      <c r="F32" s="24">
        <v>650.13354559333266</v>
      </c>
      <c r="G32" s="24">
        <v>297.7940206400001</v>
      </c>
      <c r="H32" s="24">
        <v>593.55186224460022</v>
      </c>
      <c r="I32" s="24">
        <v>686.17016771000021</v>
      </c>
      <c r="J32" s="24">
        <v>727.29369797800575</v>
      </c>
      <c r="K32" s="24">
        <v>801.55880405659843</v>
      </c>
      <c r="L32" s="24">
        <v>880.42228540035308</v>
      </c>
      <c r="M32" s="24">
        <v>880.68571028854819</v>
      </c>
      <c r="N32" s="24">
        <v>1093.9569586951163</v>
      </c>
      <c r="O32" s="24">
        <v>1004.2853273193474</v>
      </c>
      <c r="P32" s="24">
        <v>1145.1238907344532</v>
      </c>
      <c r="Q32" s="24" t="s">
        <v>81</v>
      </c>
      <c r="R32" s="24">
        <v>1305.7133161857255</v>
      </c>
      <c r="S32" s="24" t="s">
        <v>81</v>
      </c>
      <c r="T32" s="61">
        <f t="shared" si="0"/>
        <v>5746.0620112382539</v>
      </c>
      <c r="U32" s="60">
        <f t="shared" si="1"/>
        <v>3372.7000093744941</v>
      </c>
    </row>
    <row r="33" spans="1:21" s="18" customFormat="1" ht="30.75" customHeight="1" x14ac:dyDescent="0.25">
      <c r="A33" s="26" t="s">
        <v>11</v>
      </c>
      <c r="B33" s="16" t="s">
        <v>572</v>
      </c>
      <c r="C33" s="50" t="s">
        <v>312</v>
      </c>
      <c r="D33" s="59">
        <v>10117.444447959999</v>
      </c>
      <c r="E33" s="59">
        <v>11625.049488660001</v>
      </c>
      <c r="F33" s="59">
        <v>12449.961587278309</v>
      </c>
      <c r="G33" s="59">
        <v>12087.473899320001</v>
      </c>
      <c r="H33" s="59">
        <v>12673.927821557972</v>
      </c>
      <c r="I33" s="59">
        <v>13110.054156858325</v>
      </c>
      <c r="J33" s="59">
        <v>13405.185762978765</v>
      </c>
      <c r="K33" s="59">
        <v>13899.523753343825</v>
      </c>
      <c r="L33" s="59">
        <v>13986.360592006969</v>
      </c>
      <c r="M33" s="59">
        <v>14519.916059939023</v>
      </c>
      <c r="N33" s="59">
        <v>14438.837810468998</v>
      </c>
      <c r="O33" s="59">
        <v>15151.105272729361</v>
      </c>
      <c r="P33" s="59">
        <v>15528.685484800044</v>
      </c>
      <c r="Q33" s="59" t="s">
        <v>81</v>
      </c>
      <c r="R33" s="59">
        <v>15956.926129733029</v>
      </c>
      <c r="S33" s="59" t="s">
        <v>81</v>
      </c>
      <c r="T33" s="61">
        <f t="shared" si="0"/>
        <v>85989.923601545772</v>
      </c>
      <c r="U33" s="60">
        <f t="shared" si="1"/>
        <v>56680.599242870536</v>
      </c>
    </row>
    <row r="34" spans="1:21" s="18" customFormat="1" x14ac:dyDescent="0.25">
      <c r="A34" s="26" t="s">
        <v>13</v>
      </c>
      <c r="B34" s="3" t="s">
        <v>571</v>
      </c>
      <c r="C34" s="50" t="s">
        <v>312</v>
      </c>
      <c r="D34" s="59" t="s">
        <v>81</v>
      </c>
      <c r="E34" s="59" t="s">
        <v>81</v>
      </c>
      <c r="F34" s="59" t="s">
        <v>81</v>
      </c>
      <c r="G34" s="59" t="s">
        <v>81</v>
      </c>
      <c r="H34" s="59" t="s">
        <v>81</v>
      </c>
      <c r="I34" s="59" t="s">
        <v>81</v>
      </c>
      <c r="J34" s="59" t="s">
        <v>81</v>
      </c>
      <c r="K34" s="59" t="s">
        <v>81</v>
      </c>
      <c r="L34" s="59" t="s">
        <v>81</v>
      </c>
      <c r="M34" s="59" t="s">
        <v>81</v>
      </c>
      <c r="N34" s="59" t="s">
        <v>81</v>
      </c>
      <c r="O34" s="59" t="s">
        <v>81</v>
      </c>
      <c r="P34" s="59" t="s">
        <v>81</v>
      </c>
      <c r="Q34" s="59" t="s">
        <v>81</v>
      </c>
      <c r="R34" s="59" t="s">
        <v>81</v>
      </c>
      <c r="S34" s="59" t="s">
        <v>81</v>
      </c>
      <c r="T34" s="61" t="str">
        <f t="shared" si="0"/>
        <v>-</v>
      </c>
      <c r="U34" s="60" t="str">
        <f t="shared" si="1"/>
        <v>-</v>
      </c>
    </row>
    <row r="35" spans="1:21" s="18" customFormat="1" ht="31.5" x14ac:dyDescent="0.25">
      <c r="A35" s="26" t="s">
        <v>401</v>
      </c>
      <c r="B35" s="1" t="s">
        <v>461</v>
      </c>
      <c r="C35" s="50" t="s">
        <v>312</v>
      </c>
      <c r="D35" s="59" t="s">
        <v>81</v>
      </c>
      <c r="E35" s="59" t="s">
        <v>81</v>
      </c>
      <c r="F35" s="59" t="s">
        <v>81</v>
      </c>
      <c r="G35" s="59" t="s">
        <v>81</v>
      </c>
      <c r="H35" s="59" t="s">
        <v>81</v>
      </c>
      <c r="I35" s="59" t="s">
        <v>81</v>
      </c>
      <c r="J35" s="59" t="s">
        <v>81</v>
      </c>
      <c r="K35" s="59" t="s">
        <v>81</v>
      </c>
      <c r="L35" s="59" t="s">
        <v>81</v>
      </c>
      <c r="M35" s="59" t="s">
        <v>81</v>
      </c>
      <c r="N35" s="59" t="s">
        <v>81</v>
      </c>
      <c r="O35" s="59" t="s">
        <v>81</v>
      </c>
      <c r="P35" s="59" t="s">
        <v>81</v>
      </c>
      <c r="Q35" s="59" t="s">
        <v>81</v>
      </c>
      <c r="R35" s="59" t="s">
        <v>81</v>
      </c>
      <c r="S35" s="59" t="s">
        <v>81</v>
      </c>
      <c r="T35" s="61" t="str">
        <f t="shared" si="0"/>
        <v>-</v>
      </c>
      <c r="U35" s="60" t="str">
        <f t="shared" si="1"/>
        <v>-</v>
      </c>
    </row>
    <row r="36" spans="1:21" s="18" customFormat="1" ht="31.5" x14ac:dyDescent="0.25">
      <c r="A36" s="26" t="s">
        <v>402</v>
      </c>
      <c r="B36" s="1" t="s">
        <v>462</v>
      </c>
      <c r="C36" s="50" t="s">
        <v>312</v>
      </c>
      <c r="D36" s="59" t="s">
        <v>81</v>
      </c>
      <c r="E36" s="59" t="s">
        <v>81</v>
      </c>
      <c r="F36" s="59" t="s">
        <v>81</v>
      </c>
      <c r="G36" s="59" t="s">
        <v>81</v>
      </c>
      <c r="H36" s="59" t="s">
        <v>81</v>
      </c>
      <c r="I36" s="59" t="s">
        <v>81</v>
      </c>
      <c r="J36" s="59" t="s">
        <v>81</v>
      </c>
      <c r="K36" s="59" t="s">
        <v>81</v>
      </c>
      <c r="L36" s="59" t="s">
        <v>81</v>
      </c>
      <c r="M36" s="59" t="s">
        <v>81</v>
      </c>
      <c r="N36" s="59" t="s">
        <v>81</v>
      </c>
      <c r="O36" s="59" t="s">
        <v>81</v>
      </c>
      <c r="P36" s="59" t="s">
        <v>81</v>
      </c>
      <c r="Q36" s="59" t="s">
        <v>81</v>
      </c>
      <c r="R36" s="59" t="s">
        <v>81</v>
      </c>
      <c r="S36" s="59" t="s">
        <v>81</v>
      </c>
      <c r="T36" s="61" t="str">
        <f t="shared" si="0"/>
        <v>-</v>
      </c>
      <c r="U36" s="60" t="str">
        <f t="shared" si="1"/>
        <v>-</v>
      </c>
    </row>
    <row r="37" spans="1:21" s="18" customFormat="1" ht="31.5" x14ac:dyDescent="0.25">
      <c r="A37" s="26" t="s">
        <v>407</v>
      </c>
      <c r="B37" s="1" t="s">
        <v>447</v>
      </c>
      <c r="C37" s="50" t="s">
        <v>312</v>
      </c>
      <c r="D37" s="59" t="s">
        <v>81</v>
      </c>
      <c r="E37" s="59" t="s">
        <v>81</v>
      </c>
      <c r="F37" s="59" t="s">
        <v>81</v>
      </c>
      <c r="G37" s="59" t="s">
        <v>81</v>
      </c>
      <c r="H37" s="59" t="s">
        <v>81</v>
      </c>
      <c r="I37" s="59" t="s">
        <v>81</v>
      </c>
      <c r="J37" s="59" t="s">
        <v>81</v>
      </c>
      <c r="K37" s="59" t="s">
        <v>81</v>
      </c>
      <c r="L37" s="59" t="s">
        <v>81</v>
      </c>
      <c r="M37" s="59" t="s">
        <v>81</v>
      </c>
      <c r="N37" s="59" t="s">
        <v>81</v>
      </c>
      <c r="O37" s="59" t="s">
        <v>81</v>
      </c>
      <c r="P37" s="59" t="s">
        <v>81</v>
      </c>
      <c r="Q37" s="59" t="s">
        <v>81</v>
      </c>
      <c r="R37" s="59" t="s">
        <v>81</v>
      </c>
      <c r="S37" s="59" t="s">
        <v>81</v>
      </c>
      <c r="T37" s="61" t="str">
        <f t="shared" si="0"/>
        <v>-</v>
      </c>
      <c r="U37" s="60" t="str">
        <f t="shared" si="1"/>
        <v>-</v>
      </c>
    </row>
    <row r="38" spans="1:21" s="18" customFormat="1" x14ac:dyDescent="0.25">
      <c r="A38" s="26" t="s">
        <v>14</v>
      </c>
      <c r="B38" s="3" t="s">
        <v>608</v>
      </c>
      <c r="C38" s="50" t="s">
        <v>312</v>
      </c>
      <c r="D38" s="59" t="s">
        <v>81</v>
      </c>
      <c r="E38" s="59" t="s">
        <v>81</v>
      </c>
      <c r="F38" s="59" t="s">
        <v>81</v>
      </c>
      <c r="G38" s="59" t="s">
        <v>81</v>
      </c>
      <c r="H38" s="59" t="s">
        <v>81</v>
      </c>
      <c r="I38" s="59" t="s">
        <v>81</v>
      </c>
      <c r="J38" s="59" t="s">
        <v>81</v>
      </c>
      <c r="K38" s="59" t="s">
        <v>81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  <c r="Q38" s="59" t="s">
        <v>81</v>
      </c>
      <c r="R38" s="59" t="s">
        <v>81</v>
      </c>
      <c r="S38" s="59" t="s">
        <v>81</v>
      </c>
      <c r="T38" s="61" t="str">
        <f t="shared" si="0"/>
        <v>-</v>
      </c>
      <c r="U38" s="60" t="str">
        <f t="shared" si="1"/>
        <v>-</v>
      </c>
    </row>
    <row r="39" spans="1:21" s="18" customFormat="1" x14ac:dyDescent="0.25">
      <c r="A39" s="26" t="s">
        <v>20</v>
      </c>
      <c r="B39" s="3" t="s">
        <v>501</v>
      </c>
      <c r="C39" s="50" t="s">
        <v>312</v>
      </c>
      <c r="D39" s="59">
        <v>9678.3622081799986</v>
      </c>
      <c r="E39" s="59">
        <v>10960.048854359999</v>
      </c>
      <c r="F39" s="59">
        <v>11841.692230373645</v>
      </c>
      <c r="G39" s="59">
        <v>11835.639449320002</v>
      </c>
      <c r="H39" s="59">
        <v>12086.695006399712</v>
      </c>
      <c r="I39" s="59">
        <v>12470.395994528677</v>
      </c>
      <c r="J39" s="59">
        <v>12645.585649580049</v>
      </c>
      <c r="K39" s="59">
        <v>13181.871423922523</v>
      </c>
      <c r="L39" s="59">
        <v>13079.018697369254</v>
      </c>
      <c r="M39" s="59">
        <v>13714.76490101962</v>
      </c>
      <c r="N39" s="59">
        <v>13305.208577722668</v>
      </c>
      <c r="O39" s="59">
        <v>14247.149603884973</v>
      </c>
      <c r="P39" s="59">
        <v>14513.593552237357</v>
      </c>
      <c r="Q39" s="59" t="s">
        <v>81</v>
      </c>
      <c r="R39" s="59">
        <v>14816.055198252112</v>
      </c>
      <c r="S39" s="59" t="s">
        <v>81</v>
      </c>
      <c r="T39" s="61">
        <f t="shared" si="0"/>
        <v>80446.156681561159</v>
      </c>
      <c r="U39" s="60">
        <f t="shared" si="1"/>
        <v>53614.181923355791</v>
      </c>
    </row>
    <row r="40" spans="1:21" s="18" customFormat="1" x14ac:dyDescent="0.25">
      <c r="A40" s="26" t="s">
        <v>28</v>
      </c>
      <c r="B40" s="3" t="s">
        <v>609</v>
      </c>
      <c r="C40" s="50" t="s">
        <v>312</v>
      </c>
      <c r="D40" s="59" t="s">
        <v>81</v>
      </c>
      <c r="E40" s="59" t="s">
        <v>81</v>
      </c>
      <c r="F40" s="59" t="s">
        <v>81</v>
      </c>
      <c r="G40" s="59" t="s">
        <v>81</v>
      </c>
      <c r="H40" s="59" t="s">
        <v>81</v>
      </c>
      <c r="I40" s="59" t="s">
        <v>81</v>
      </c>
      <c r="J40" s="59" t="s">
        <v>81</v>
      </c>
      <c r="K40" s="59" t="s">
        <v>81</v>
      </c>
      <c r="L40" s="59" t="s">
        <v>81</v>
      </c>
      <c r="M40" s="59" t="s">
        <v>81</v>
      </c>
      <c r="N40" s="59" t="s">
        <v>81</v>
      </c>
      <c r="O40" s="59" t="s">
        <v>81</v>
      </c>
      <c r="P40" s="59" t="s">
        <v>81</v>
      </c>
      <c r="Q40" s="59" t="s">
        <v>81</v>
      </c>
      <c r="R40" s="59" t="s">
        <v>81</v>
      </c>
      <c r="S40" s="59" t="s">
        <v>81</v>
      </c>
      <c r="T40" s="61" t="str">
        <f t="shared" si="0"/>
        <v>-</v>
      </c>
      <c r="U40" s="60" t="str">
        <f t="shared" si="1"/>
        <v>-</v>
      </c>
    </row>
    <row r="41" spans="1:21" s="18" customFormat="1" x14ac:dyDescent="0.25">
      <c r="A41" s="26" t="s">
        <v>29</v>
      </c>
      <c r="B41" s="3" t="s">
        <v>502</v>
      </c>
      <c r="C41" s="50" t="s">
        <v>312</v>
      </c>
      <c r="D41" s="59">
        <v>76.613050709999996</v>
      </c>
      <c r="E41" s="59">
        <v>85.556168929999998</v>
      </c>
      <c r="F41" s="59">
        <v>87.492197125986053</v>
      </c>
      <c r="G41" s="59">
        <v>93.817201239999989</v>
      </c>
      <c r="H41" s="59">
        <v>90.722882666603994</v>
      </c>
      <c r="I41" s="59">
        <v>105.77904029100341</v>
      </c>
      <c r="J41" s="59">
        <v>94.15721076019085</v>
      </c>
      <c r="K41" s="59">
        <v>111.25904208440571</v>
      </c>
      <c r="L41" s="59">
        <v>97.543545973232938</v>
      </c>
      <c r="M41" s="59">
        <v>116.18091644816491</v>
      </c>
      <c r="N41" s="59">
        <v>101.04569789070628</v>
      </c>
      <c r="O41" s="59">
        <v>121.10041080355893</v>
      </c>
      <c r="P41" s="59">
        <v>125.85537009940795</v>
      </c>
      <c r="Q41" s="59" t="s">
        <v>81</v>
      </c>
      <c r="R41" s="59">
        <v>130.79703097417942</v>
      </c>
      <c r="S41" s="59" t="s">
        <v>81</v>
      </c>
      <c r="T41" s="61">
        <f t="shared" si="0"/>
        <v>640.12173836432146</v>
      </c>
      <c r="U41" s="60">
        <f t="shared" si="1"/>
        <v>454.31940962713293</v>
      </c>
    </row>
    <row r="42" spans="1:21" s="18" customFormat="1" x14ac:dyDescent="0.25">
      <c r="A42" s="26" t="s">
        <v>30</v>
      </c>
      <c r="B42" s="3" t="s">
        <v>503</v>
      </c>
      <c r="C42" s="50" t="s">
        <v>312</v>
      </c>
      <c r="D42" s="59">
        <v>0</v>
      </c>
      <c r="E42" s="59">
        <v>0</v>
      </c>
      <c r="F42" s="59" t="s">
        <v>81</v>
      </c>
      <c r="G42" s="59">
        <v>0</v>
      </c>
      <c r="H42" s="59" t="s">
        <v>81</v>
      </c>
      <c r="I42" s="59">
        <v>0</v>
      </c>
      <c r="J42" s="59" t="s">
        <v>81</v>
      </c>
      <c r="K42" s="59">
        <v>0</v>
      </c>
      <c r="L42" s="59" t="s">
        <v>81</v>
      </c>
      <c r="M42" s="59">
        <v>5.4569682106375692E-14</v>
      </c>
      <c r="N42" s="59" t="s">
        <v>81</v>
      </c>
      <c r="O42" s="59">
        <v>-2.0008883439004421E-13</v>
      </c>
      <c r="P42" s="59">
        <v>-5.8207660913467408E-14</v>
      </c>
      <c r="Q42" s="59" t="s">
        <v>81</v>
      </c>
      <c r="R42" s="59">
        <v>-1.6933137720281428E-14</v>
      </c>
      <c r="S42" s="59" t="s">
        <v>81</v>
      </c>
      <c r="T42" s="61" t="str">
        <f t="shared" si="0"/>
        <v>-</v>
      </c>
      <c r="U42" s="60">
        <f t="shared" si="1"/>
        <v>-1.4551915228366852E-13</v>
      </c>
    </row>
    <row r="43" spans="1:21" s="18" customFormat="1" x14ac:dyDescent="0.25">
      <c r="A43" s="26" t="s">
        <v>31</v>
      </c>
      <c r="B43" s="3" t="s">
        <v>616</v>
      </c>
      <c r="C43" s="50" t="s">
        <v>312</v>
      </c>
      <c r="D43" s="59" t="s">
        <v>81</v>
      </c>
      <c r="E43" s="59" t="s">
        <v>81</v>
      </c>
      <c r="F43" s="59" t="s">
        <v>81</v>
      </c>
      <c r="G43" s="59" t="s">
        <v>81</v>
      </c>
      <c r="H43" s="59" t="s">
        <v>81</v>
      </c>
      <c r="I43" s="59" t="s">
        <v>81</v>
      </c>
      <c r="J43" s="59" t="s">
        <v>81</v>
      </c>
      <c r="K43" s="59" t="s">
        <v>81</v>
      </c>
      <c r="L43" s="59" t="s">
        <v>81</v>
      </c>
      <c r="M43" s="59" t="s">
        <v>81</v>
      </c>
      <c r="N43" s="59" t="s">
        <v>81</v>
      </c>
      <c r="O43" s="59" t="s">
        <v>81</v>
      </c>
      <c r="P43" s="59" t="s">
        <v>81</v>
      </c>
      <c r="Q43" s="59" t="s">
        <v>81</v>
      </c>
      <c r="R43" s="59" t="s">
        <v>81</v>
      </c>
      <c r="S43" s="59" t="s">
        <v>81</v>
      </c>
      <c r="T43" s="61" t="str">
        <f t="shared" si="0"/>
        <v>-</v>
      </c>
      <c r="U43" s="60" t="str">
        <f t="shared" si="1"/>
        <v>-</v>
      </c>
    </row>
    <row r="44" spans="1:21" s="18" customFormat="1" ht="31.5" x14ac:dyDescent="0.25">
      <c r="A44" s="26" t="s">
        <v>32</v>
      </c>
      <c r="B44" s="4" t="s">
        <v>381</v>
      </c>
      <c r="C44" s="50" t="s">
        <v>312</v>
      </c>
      <c r="D44" s="59" t="s">
        <v>81</v>
      </c>
      <c r="E44" s="59" t="s">
        <v>81</v>
      </c>
      <c r="F44" s="59" t="s">
        <v>81</v>
      </c>
      <c r="G44" s="59" t="s">
        <v>81</v>
      </c>
      <c r="H44" s="59" t="s">
        <v>81</v>
      </c>
      <c r="I44" s="59" t="s">
        <v>81</v>
      </c>
      <c r="J44" s="59" t="s">
        <v>81</v>
      </c>
      <c r="K44" s="59" t="s">
        <v>81</v>
      </c>
      <c r="L44" s="59" t="s">
        <v>81</v>
      </c>
      <c r="M44" s="59" t="s">
        <v>81</v>
      </c>
      <c r="N44" s="59" t="s">
        <v>81</v>
      </c>
      <c r="O44" s="59" t="s">
        <v>81</v>
      </c>
      <c r="P44" s="59" t="s">
        <v>81</v>
      </c>
      <c r="Q44" s="59" t="s">
        <v>81</v>
      </c>
      <c r="R44" s="59" t="s">
        <v>81</v>
      </c>
      <c r="S44" s="59" t="s">
        <v>81</v>
      </c>
      <c r="T44" s="61" t="str">
        <f t="shared" si="0"/>
        <v>-</v>
      </c>
      <c r="U44" s="60" t="str">
        <f t="shared" si="1"/>
        <v>-</v>
      </c>
    </row>
    <row r="45" spans="1:21" s="18" customFormat="1" x14ac:dyDescent="0.25">
      <c r="A45" s="26" t="s">
        <v>540</v>
      </c>
      <c r="B45" s="1" t="s">
        <v>207</v>
      </c>
      <c r="C45" s="50" t="s">
        <v>312</v>
      </c>
      <c r="D45" s="59" t="s">
        <v>81</v>
      </c>
      <c r="E45" s="59" t="s">
        <v>81</v>
      </c>
      <c r="F45" s="59" t="s">
        <v>81</v>
      </c>
      <c r="G45" s="59" t="s">
        <v>81</v>
      </c>
      <c r="H45" s="59" t="s">
        <v>81</v>
      </c>
      <c r="I45" s="59" t="s">
        <v>81</v>
      </c>
      <c r="J45" s="59" t="s">
        <v>81</v>
      </c>
      <c r="K45" s="59" t="s">
        <v>81</v>
      </c>
      <c r="L45" s="59" t="s">
        <v>81</v>
      </c>
      <c r="M45" s="59" t="s">
        <v>81</v>
      </c>
      <c r="N45" s="59" t="s">
        <v>81</v>
      </c>
      <c r="O45" s="59" t="s">
        <v>81</v>
      </c>
      <c r="P45" s="59" t="s">
        <v>81</v>
      </c>
      <c r="Q45" s="59" t="s">
        <v>81</v>
      </c>
      <c r="R45" s="59" t="s">
        <v>81</v>
      </c>
      <c r="S45" s="59" t="s">
        <v>81</v>
      </c>
      <c r="T45" s="61" t="str">
        <f t="shared" si="0"/>
        <v>-</v>
      </c>
      <c r="U45" s="60" t="str">
        <f t="shared" si="1"/>
        <v>-</v>
      </c>
    </row>
    <row r="46" spans="1:21" s="18" customFormat="1" x14ac:dyDescent="0.25">
      <c r="A46" s="26" t="s">
        <v>541</v>
      </c>
      <c r="B46" s="1" t="s">
        <v>195</v>
      </c>
      <c r="C46" s="50" t="s">
        <v>312</v>
      </c>
      <c r="D46" s="59" t="s">
        <v>81</v>
      </c>
      <c r="E46" s="59" t="s">
        <v>81</v>
      </c>
      <c r="F46" s="59" t="s">
        <v>81</v>
      </c>
      <c r="G46" s="59" t="s">
        <v>81</v>
      </c>
      <c r="H46" s="59" t="s">
        <v>81</v>
      </c>
      <c r="I46" s="59" t="s">
        <v>81</v>
      </c>
      <c r="J46" s="59" t="s">
        <v>81</v>
      </c>
      <c r="K46" s="59" t="s">
        <v>81</v>
      </c>
      <c r="L46" s="59" t="s">
        <v>81</v>
      </c>
      <c r="M46" s="59" t="s">
        <v>81</v>
      </c>
      <c r="N46" s="59" t="s">
        <v>81</v>
      </c>
      <c r="O46" s="59" t="s">
        <v>81</v>
      </c>
      <c r="P46" s="59" t="s">
        <v>81</v>
      </c>
      <c r="Q46" s="59" t="s">
        <v>81</v>
      </c>
      <c r="R46" s="59" t="s">
        <v>81</v>
      </c>
      <c r="S46" s="59" t="s">
        <v>81</v>
      </c>
      <c r="T46" s="61" t="str">
        <f t="shared" si="0"/>
        <v>-</v>
      </c>
      <c r="U46" s="60" t="str">
        <f t="shared" si="1"/>
        <v>-</v>
      </c>
    </row>
    <row r="47" spans="1:21" s="18" customFormat="1" x14ac:dyDescent="0.25">
      <c r="A47" s="26" t="s">
        <v>33</v>
      </c>
      <c r="B47" s="3" t="s">
        <v>504</v>
      </c>
      <c r="C47" s="50" t="s">
        <v>312</v>
      </c>
      <c r="D47" s="59">
        <v>362.46918906999997</v>
      </c>
      <c r="E47" s="59">
        <v>579.44446536999999</v>
      </c>
      <c r="F47" s="59">
        <v>520.7771597786782</v>
      </c>
      <c r="G47" s="59">
        <v>158.01724876000003</v>
      </c>
      <c r="H47" s="59">
        <v>496.5099324916568</v>
      </c>
      <c r="I47" s="59">
        <v>533.87912203864312</v>
      </c>
      <c r="J47" s="59">
        <v>665.44290263852463</v>
      </c>
      <c r="K47" s="59">
        <v>606.39328733689638</v>
      </c>
      <c r="L47" s="59">
        <v>809.79834866448221</v>
      </c>
      <c r="M47" s="59">
        <v>688.97024247123863</v>
      </c>
      <c r="N47" s="59">
        <v>1032.583534855625</v>
      </c>
      <c r="O47" s="59">
        <v>782.85525804083022</v>
      </c>
      <c r="P47" s="59">
        <v>889.23656246327948</v>
      </c>
      <c r="Q47" s="59" t="s">
        <v>81</v>
      </c>
      <c r="R47" s="59">
        <v>1010.0739005067376</v>
      </c>
      <c r="S47" s="59" t="s">
        <v>81</v>
      </c>
      <c r="T47" s="61">
        <f t="shared" si="0"/>
        <v>4903.6451816203062</v>
      </c>
      <c r="U47" s="60">
        <f t="shared" si="1"/>
        <v>2612.0979098876087</v>
      </c>
    </row>
    <row r="48" spans="1:21" s="18" customFormat="1" x14ac:dyDescent="0.25">
      <c r="A48" s="26" t="s">
        <v>400</v>
      </c>
      <c r="B48" s="6" t="s">
        <v>573</v>
      </c>
      <c r="C48" s="50" t="s">
        <v>312</v>
      </c>
      <c r="D48" s="59">
        <v>2244.488347479999</v>
      </c>
      <c r="E48" s="59">
        <v>2673.7240984701098</v>
      </c>
      <c r="F48" s="59">
        <v>2594.7154168544662</v>
      </c>
      <c r="G48" s="59">
        <v>2585.5724140499997</v>
      </c>
      <c r="H48" s="59">
        <v>2719.7364791168311</v>
      </c>
      <c r="I48" s="59">
        <v>2678.8796711556329</v>
      </c>
      <c r="J48" s="59">
        <v>2827.4274686920471</v>
      </c>
      <c r="K48" s="59">
        <v>2857.1164534050304</v>
      </c>
      <c r="L48" s="59">
        <v>2939.4973027930273</v>
      </c>
      <c r="M48" s="59">
        <v>2967.7171238394603</v>
      </c>
      <c r="N48" s="59">
        <v>3056.1239052450715</v>
      </c>
      <c r="O48" s="59">
        <v>3083.873685696301</v>
      </c>
      <c r="P48" s="59">
        <v>3200.7603648955474</v>
      </c>
      <c r="Q48" s="59" t="s">
        <v>81</v>
      </c>
      <c r="R48" s="59">
        <v>3322.114750083339</v>
      </c>
      <c r="S48" s="59" t="s">
        <v>81</v>
      </c>
      <c r="T48" s="61">
        <f t="shared" si="0"/>
        <v>18065.660270825862</v>
      </c>
      <c r="U48" s="60">
        <f t="shared" si="1"/>
        <v>11587.586934096424</v>
      </c>
    </row>
    <row r="49" spans="1:21" s="18" customFormat="1" x14ac:dyDescent="0.25">
      <c r="A49" s="26" t="s">
        <v>401</v>
      </c>
      <c r="B49" s="1" t="s">
        <v>492</v>
      </c>
      <c r="C49" s="50" t="s">
        <v>312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 t="s">
        <v>81</v>
      </c>
      <c r="R49" s="59">
        <v>0</v>
      </c>
      <c r="S49" s="59" t="s">
        <v>81</v>
      </c>
      <c r="T49" s="61">
        <f t="shared" si="0"/>
        <v>0</v>
      </c>
      <c r="U49" s="60">
        <f t="shared" si="1"/>
        <v>0</v>
      </c>
    </row>
    <row r="50" spans="1:21" s="18" customFormat="1" x14ac:dyDescent="0.25">
      <c r="A50" s="26" t="s">
        <v>402</v>
      </c>
      <c r="B50" s="5" t="s">
        <v>654</v>
      </c>
      <c r="C50" s="50" t="s">
        <v>312</v>
      </c>
      <c r="D50" s="59">
        <v>1896.6358163399998</v>
      </c>
      <c r="E50" s="59">
        <v>2296.6034440101103</v>
      </c>
      <c r="F50" s="59">
        <v>2210.5922887243405</v>
      </c>
      <c r="G50" s="59">
        <v>2216.3985659999998</v>
      </c>
      <c r="H50" s="59">
        <v>2322.5133557866061</v>
      </c>
      <c r="I50" s="59">
        <v>2214.4148144477122</v>
      </c>
      <c r="J50" s="59">
        <v>2417.2041596489621</v>
      </c>
      <c r="K50" s="59">
        <v>2339.2381381756982</v>
      </c>
      <c r="L50" s="59">
        <v>2515.753800608567</v>
      </c>
      <c r="M50" s="59">
        <v>2405.8191518156341</v>
      </c>
      <c r="N50" s="59">
        <v>2618.3194021935824</v>
      </c>
      <c r="O50" s="59">
        <v>2485.4523454909263</v>
      </c>
      <c r="P50" s="59">
        <v>2575.4100643809315</v>
      </c>
      <c r="Q50" s="59" t="s">
        <v>81</v>
      </c>
      <c r="R50" s="59">
        <v>2668.6236860455665</v>
      </c>
      <c r="S50" s="59" t="s">
        <v>81</v>
      </c>
      <c r="T50" s="61">
        <f t="shared" ref="T50:T76" si="2">IFERROR(H50+J50+L50+N50+P50+R50+0+0,"-")</f>
        <v>15117.824468664216</v>
      </c>
      <c r="U50" s="60">
        <f t="shared" ref="U50:U76" si="3">IFERROR(I50+K50+M50+O50,"-")</f>
        <v>9444.9244499299712</v>
      </c>
    </row>
    <row r="51" spans="1:21" s="18" customFormat="1" x14ac:dyDescent="0.25">
      <c r="A51" s="26" t="s">
        <v>403</v>
      </c>
      <c r="B51" s="7" t="s">
        <v>209</v>
      </c>
      <c r="C51" s="50" t="s">
        <v>312</v>
      </c>
      <c r="D51" s="59">
        <v>1896.6358163399998</v>
      </c>
      <c r="E51" s="59">
        <v>2296.6034440101103</v>
      </c>
      <c r="F51" s="59">
        <v>2210.5922887243405</v>
      </c>
      <c r="G51" s="59">
        <v>2216.3985659999998</v>
      </c>
      <c r="H51" s="59">
        <v>2322.5133557866061</v>
      </c>
      <c r="I51" s="59">
        <v>2214.4148144477122</v>
      </c>
      <c r="J51" s="59">
        <v>2417.2041596489621</v>
      </c>
      <c r="K51" s="59">
        <v>2339.2381381756982</v>
      </c>
      <c r="L51" s="59">
        <v>2515.753800608567</v>
      </c>
      <c r="M51" s="59">
        <v>2405.8191518156341</v>
      </c>
      <c r="N51" s="59">
        <v>2618.3194021935824</v>
      </c>
      <c r="O51" s="59">
        <v>2485.4523454909263</v>
      </c>
      <c r="P51" s="59">
        <v>2575.4100643809315</v>
      </c>
      <c r="Q51" s="59" t="s">
        <v>81</v>
      </c>
      <c r="R51" s="59">
        <v>2668.6236860455665</v>
      </c>
      <c r="S51" s="59" t="s">
        <v>81</v>
      </c>
      <c r="T51" s="61">
        <f t="shared" si="2"/>
        <v>15117.824468664216</v>
      </c>
      <c r="U51" s="60">
        <f t="shared" si="3"/>
        <v>9444.9244499299712</v>
      </c>
    </row>
    <row r="52" spans="1:21" s="18" customFormat="1" ht="29.25" customHeight="1" x14ac:dyDescent="0.25">
      <c r="A52" s="26" t="s">
        <v>404</v>
      </c>
      <c r="B52" s="8" t="s">
        <v>85</v>
      </c>
      <c r="C52" s="50" t="s">
        <v>312</v>
      </c>
      <c r="D52" s="59">
        <v>1862.3902326799998</v>
      </c>
      <c r="E52" s="59">
        <v>2259.4641438501098</v>
      </c>
      <c r="F52" s="59">
        <v>2168.660241567442</v>
      </c>
      <c r="G52" s="59">
        <v>2177.9588809699999</v>
      </c>
      <c r="H52" s="59">
        <v>2278.8519736068779</v>
      </c>
      <c r="I52" s="59">
        <v>2214.4148144477122</v>
      </c>
      <c r="J52" s="59">
        <v>2371.8266183322926</v>
      </c>
      <c r="K52" s="59">
        <v>2339.2381381756982</v>
      </c>
      <c r="L52" s="59">
        <v>2468.5914537894787</v>
      </c>
      <c r="M52" s="59">
        <v>2405.8191518156341</v>
      </c>
      <c r="N52" s="59">
        <v>2569.3008576519783</v>
      </c>
      <c r="O52" s="59">
        <v>2485.4523454909263</v>
      </c>
      <c r="P52" s="59">
        <v>2575.4100643809315</v>
      </c>
      <c r="Q52" s="59" t="s">
        <v>81</v>
      </c>
      <c r="R52" s="59">
        <v>2668.6236860455665</v>
      </c>
      <c r="S52" s="59" t="s">
        <v>81</v>
      </c>
      <c r="T52" s="61">
        <f t="shared" si="2"/>
        <v>14932.604653807126</v>
      </c>
      <c r="U52" s="60">
        <f t="shared" si="3"/>
        <v>9444.9244499299712</v>
      </c>
    </row>
    <row r="53" spans="1:21" s="18" customFormat="1" x14ac:dyDescent="0.25">
      <c r="A53" s="26" t="s">
        <v>405</v>
      </c>
      <c r="B53" s="8" t="s">
        <v>208</v>
      </c>
      <c r="C53" s="50" t="s">
        <v>312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 t="s">
        <v>81</v>
      </c>
      <c r="R53" s="59">
        <v>0</v>
      </c>
      <c r="S53" s="59" t="s">
        <v>81</v>
      </c>
      <c r="T53" s="61">
        <f t="shared" si="2"/>
        <v>0</v>
      </c>
      <c r="U53" s="60">
        <f t="shared" si="3"/>
        <v>0</v>
      </c>
    </row>
    <row r="54" spans="1:21" s="18" customFormat="1" x14ac:dyDescent="0.25">
      <c r="A54" s="26" t="s">
        <v>406</v>
      </c>
      <c r="B54" s="7" t="s">
        <v>169</v>
      </c>
      <c r="C54" s="50" t="s">
        <v>312</v>
      </c>
      <c r="D54" s="59" t="s">
        <v>81</v>
      </c>
      <c r="E54" s="59" t="s">
        <v>81</v>
      </c>
      <c r="F54" s="59" t="s">
        <v>81</v>
      </c>
      <c r="G54" s="59" t="s">
        <v>81</v>
      </c>
      <c r="H54" s="59" t="s">
        <v>81</v>
      </c>
      <c r="I54" s="59">
        <v>0</v>
      </c>
      <c r="J54" s="59" t="s">
        <v>81</v>
      </c>
      <c r="K54" s="59">
        <v>0</v>
      </c>
      <c r="L54" s="59" t="s">
        <v>81</v>
      </c>
      <c r="M54" s="59">
        <v>0</v>
      </c>
      <c r="N54" s="59" t="s">
        <v>81</v>
      </c>
      <c r="O54" s="59">
        <v>0</v>
      </c>
      <c r="P54" s="59">
        <v>0</v>
      </c>
      <c r="Q54" s="59" t="s">
        <v>81</v>
      </c>
      <c r="R54" s="59">
        <v>0</v>
      </c>
      <c r="S54" s="59" t="s">
        <v>81</v>
      </c>
      <c r="T54" s="61" t="str">
        <f t="shared" si="2"/>
        <v>-</v>
      </c>
      <c r="U54" s="60">
        <f t="shared" si="3"/>
        <v>0</v>
      </c>
    </row>
    <row r="55" spans="1:21" s="18" customFormat="1" x14ac:dyDescent="0.25">
      <c r="A55" s="26" t="s">
        <v>407</v>
      </c>
      <c r="B55" s="5" t="s">
        <v>493</v>
      </c>
      <c r="C55" s="50" t="s">
        <v>312</v>
      </c>
      <c r="D55" s="59">
        <v>347.85253113999914</v>
      </c>
      <c r="E55" s="59">
        <v>377.12065445999997</v>
      </c>
      <c r="F55" s="59">
        <v>384.12312813012585</v>
      </c>
      <c r="G55" s="59">
        <v>369.17384804999983</v>
      </c>
      <c r="H55" s="59">
        <v>397.22312333022478</v>
      </c>
      <c r="I55" s="59">
        <v>280.95828025203559</v>
      </c>
      <c r="J55" s="59">
        <v>410.22330904308507</v>
      </c>
      <c r="K55" s="59">
        <v>313.2684824810197</v>
      </c>
      <c r="L55" s="59">
        <v>423.74350218446023</v>
      </c>
      <c r="M55" s="59">
        <v>339.89630349190639</v>
      </c>
      <c r="N55" s="59">
        <v>437.80450305148923</v>
      </c>
      <c r="O55" s="59">
        <v>361.98956321888022</v>
      </c>
      <c r="P55" s="59">
        <v>378.27909356372976</v>
      </c>
      <c r="Q55" s="59" t="s">
        <v>81</v>
      </c>
      <c r="R55" s="59">
        <v>395.30165277409759</v>
      </c>
      <c r="S55" s="59" t="s">
        <v>81</v>
      </c>
      <c r="T55" s="61">
        <f t="shared" si="2"/>
        <v>2442.5751839470863</v>
      </c>
      <c r="U55" s="60">
        <f t="shared" si="3"/>
        <v>1296.1126294438418</v>
      </c>
    </row>
    <row r="56" spans="1:21" s="18" customFormat="1" x14ac:dyDescent="0.25">
      <c r="A56" s="26" t="s">
        <v>408</v>
      </c>
      <c r="B56" s="5" t="s">
        <v>494</v>
      </c>
      <c r="C56" s="50" t="s">
        <v>312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183.50657645588512</v>
      </c>
      <c r="J56" s="59">
        <v>0</v>
      </c>
      <c r="K56" s="59">
        <v>204.60983274831287</v>
      </c>
      <c r="L56" s="59">
        <v>0</v>
      </c>
      <c r="M56" s="59">
        <v>222.00166853191971</v>
      </c>
      <c r="N56" s="59">
        <v>0</v>
      </c>
      <c r="O56" s="59">
        <v>236.43177698649444</v>
      </c>
      <c r="P56" s="59">
        <v>247.0712069508858</v>
      </c>
      <c r="Q56" s="59" t="s">
        <v>81</v>
      </c>
      <c r="R56" s="59">
        <v>258.18941126367491</v>
      </c>
      <c r="S56" s="59" t="s">
        <v>81</v>
      </c>
      <c r="T56" s="61">
        <f t="shared" si="2"/>
        <v>505.26061821456074</v>
      </c>
      <c r="U56" s="60">
        <f t="shared" si="3"/>
        <v>846.54985472261217</v>
      </c>
    </row>
    <row r="57" spans="1:21" s="18" customFormat="1" x14ac:dyDescent="0.25">
      <c r="A57" s="26" t="s">
        <v>409</v>
      </c>
      <c r="B57" s="6" t="s">
        <v>574</v>
      </c>
      <c r="C57" s="50" t="s">
        <v>312</v>
      </c>
      <c r="D57" s="59">
        <v>3909.1634604399997</v>
      </c>
      <c r="E57" s="59">
        <v>4687.1854388385391</v>
      </c>
      <c r="F57" s="59">
        <v>5308.5497913703584</v>
      </c>
      <c r="G57" s="59">
        <v>4934.2803477100006</v>
      </c>
      <c r="H57" s="59">
        <v>5312.0956339973782</v>
      </c>
      <c r="I57" s="59">
        <v>5171.6596541615399</v>
      </c>
      <c r="J57" s="59">
        <v>5676.7009935269143</v>
      </c>
      <c r="K57" s="59">
        <v>5602.1527603418153</v>
      </c>
      <c r="L57" s="59">
        <v>6032.6039902376524</v>
      </c>
      <c r="M57" s="59">
        <v>5958.7841017830442</v>
      </c>
      <c r="N57" s="59">
        <v>6198.0068560908903</v>
      </c>
      <c r="O57" s="59">
        <v>6293.2823996857414</v>
      </c>
      <c r="P57" s="59">
        <v>6437.9497538338801</v>
      </c>
      <c r="Q57" s="59" t="s">
        <v>81</v>
      </c>
      <c r="R57" s="59">
        <v>6596.332486063844</v>
      </c>
      <c r="S57" s="59" t="s">
        <v>81</v>
      </c>
      <c r="T57" s="61">
        <f t="shared" si="2"/>
        <v>36253.689713750558</v>
      </c>
      <c r="U57" s="60">
        <f t="shared" si="3"/>
        <v>23025.878915972138</v>
      </c>
    </row>
    <row r="58" spans="1:21" s="18" customFormat="1" ht="31.5" x14ac:dyDescent="0.25">
      <c r="A58" s="26" t="s">
        <v>410</v>
      </c>
      <c r="B58" s="1" t="s">
        <v>296</v>
      </c>
      <c r="C58" s="50" t="s">
        <v>312</v>
      </c>
      <c r="D58" s="59">
        <v>1893.4941694800002</v>
      </c>
      <c r="E58" s="59">
        <v>2258.2181042300003</v>
      </c>
      <c r="F58" s="59">
        <v>2485.6578707599992</v>
      </c>
      <c r="G58" s="59">
        <v>2478.9254094799999</v>
      </c>
      <c r="H58" s="59">
        <v>2677.4445743099845</v>
      </c>
      <c r="I58" s="59">
        <v>2719.4927966499999</v>
      </c>
      <c r="J58" s="59">
        <v>2844.2100548640556</v>
      </c>
      <c r="K58" s="59">
        <v>3008.4989236476313</v>
      </c>
      <c r="L58" s="59">
        <v>2982.3945320656021</v>
      </c>
      <c r="M58" s="59">
        <v>3227.1772458496735</v>
      </c>
      <c r="N58" s="59">
        <v>3114.7563709768765</v>
      </c>
      <c r="O58" s="59">
        <v>3400.8591850638095</v>
      </c>
      <c r="P58" s="59">
        <v>3542.7008724264365</v>
      </c>
      <c r="Q58" s="59" t="s">
        <v>81</v>
      </c>
      <c r="R58" s="59">
        <v>3690.4584366834188</v>
      </c>
      <c r="S58" s="59" t="s">
        <v>81</v>
      </c>
      <c r="T58" s="61">
        <f t="shared" si="2"/>
        <v>18851.964841326371</v>
      </c>
      <c r="U58" s="60">
        <f t="shared" si="3"/>
        <v>12356.028151211114</v>
      </c>
    </row>
    <row r="59" spans="1:21" s="18" customFormat="1" ht="34.5" customHeight="1" x14ac:dyDescent="0.25">
      <c r="A59" s="26" t="s">
        <v>411</v>
      </c>
      <c r="B59" s="1" t="s">
        <v>298</v>
      </c>
      <c r="C59" s="50" t="s">
        <v>312</v>
      </c>
      <c r="D59" s="59">
        <v>1678.9855165500001</v>
      </c>
      <c r="E59" s="59">
        <v>1867.8617708400002</v>
      </c>
      <c r="F59" s="59">
        <v>2204.2210902400002</v>
      </c>
      <c r="G59" s="59">
        <v>2200.6051432099998</v>
      </c>
      <c r="H59" s="59">
        <v>1990.9354192749695</v>
      </c>
      <c r="I59" s="59">
        <v>1821.48469802</v>
      </c>
      <c r="J59" s="59">
        <v>2071.2386247730283</v>
      </c>
      <c r="K59" s="59">
        <v>1892.3518483300002</v>
      </c>
      <c r="L59" s="59">
        <v>2154.088167395204</v>
      </c>
      <c r="M59" s="59">
        <v>1945.6492205300001</v>
      </c>
      <c r="N59" s="59">
        <v>2240.2516950182485</v>
      </c>
      <c r="O59" s="59">
        <v>2011.0580923299999</v>
      </c>
      <c r="P59" s="59">
        <v>2082.1446672100001</v>
      </c>
      <c r="Q59" s="59" t="s">
        <v>81</v>
      </c>
      <c r="R59" s="59">
        <v>2155.7439995023501</v>
      </c>
      <c r="S59" s="59" t="s">
        <v>81</v>
      </c>
      <c r="T59" s="61">
        <f t="shared" si="2"/>
        <v>12694.402573173802</v>
      </c>
      <c r="U59" s="60">
        <f t="shared" si="3"/>
        <v>7670.5438592099999</v>
      </c>
    </row>
    <row r="60" spans="1:21" s="18" customFormat="1" x14ac:dyDescent="0.25">
      <c r="A60" s="26" t="s">
        <v>412</v>
      </c>
      <c r="B60" s="5" t="s">
        <v>610</v>
      </c>
      <c r="C60" s="50" t="s">
        <v>312</v>
      </c>
      <c r="D60" s="59" t="s">
        <v>81</v>
      </c>
      <c r="E60" s="59" t="s">
        <v>81</v>
      </c>
      <c r="F60" s="59" t="s">
        <v>81</v>
      </c>
      <c r="G60" s="59" t="s">
        <v>81</v>
      </c>
      <c r="H60" s="59" t="s">
        <v>81</v>
      </c>
      <c r="I60" s="59">
        <v>0</v>
      </c>
      <c r="J60" s="59" t="s">
        <v>81</v>
      </c>
      <c r="K60" s="59">
        <v>0</v>
      </c>
      <c r="L60" s="59" t="s">
        <v>81</v>
      </c>
      <c r="M60" s="59">
        <v>0</v>
      </c>
      <c r="N60" s="59" t="s">
        <v>81</v>
      </c>
      <c r="O60" s="59">
        <v>0</v>
      </c>
      <c r="P60" s="59">
        <v>0</v>
      </c>
      <c r="Q60" s="59" t="s">
        <v>81</v>
      </c>
      <c r="R60" s="59">
        <v>0</v>
      </c>
      <c r="S60" s="59" t="s">
        <v>81</v>
      </c>
      <c r="T60" s="61" t="str">
        <f t="shared" si="2"/>
        <v>-</v>
      </c>
      <c r="U60" s="60">
        <f t="shared" si="3"/>
        <v>0</v>
      </c>
    </row>
    <row r="61" spans="1:21" s="18" customFormat="1" x14ac:dyDescent="0.25">
      <c r="A61" s="26" t="s">
        <v>413</v>
      </c>
      <c r="B61" s="5" t="s">
        <v>696</v>
      </c>
      <c r="C61" s="50" t="s">
        <v>312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 t="s">
        <v>81</v>
      </c>
      <c r="R61" s="59">
        <v>0</v>
      </c>
      <c r="S61" s="59" t="s">
        <v>81</v>
      </c>
      <c r="T61" s="61">
        <f t="shared" si="2"/>
        <v>0</v>
      </c>
      <c r="U61" s="60">
        <f t="shared" si="3"/>
        <v>0</v>
      </c>
    </row>
    <row r="62" spans="1:21" s="18" customFormat="1" x14ac:dyDescent="0.25">
      <c r="A62" s="26" t="s">
        <v>414</v>
      </c>
      <c r="B62" s="5" t="s">
        <v>86</v>
      </c>
      <c r="C62" s="50" t="s">
        <v>312</v>
      </c>
      <c r="D62" s="59">
        <v>336.68377440999939</v>
      </c>
      <c r="E62" s="59">
        <v>561.10556376853856</v>
      </c>
      <c r="F62" s="59">
        <v>618.67083037035866</v>
      </c>
      <c r="G62" s="59">
        <v>254.74979502000133</v>
      </c>
      <c r="H62" s="59">
        <v>643.7156404124247</v>
      </c>
      <c r="I62" s="59">
        <v>630.68215949153966</v>
      </c>
      <c r="J62" s="59">
        <v>761.25231388983036</v>
      </c>
      <c r="K62" s="59">
        <v>701.30198836418401</v>
      </c>
      <c r="L62" s="59">
        <v>896.12129077684551</v>
      </c>
      <c r="M62" s="59">
        <v>785.957635403371</v>
      </c>
      <c r="N62" s="59">
        <v>842.99879009576512</v>
      </c>
      <c r="O62" s="59">
        <v>881.36512229193193</v>
      </c>
      <c r="P62" s="59">
        <v>813.10421419744353</v>
      </c>
      <c r="Q62" s="59" t="s">
        <v>81</v>
      </c>
      <c r="R62" s="59">
        <v>750.1300498780746</v>
      </c>
      <c r="S62" s="59" t="s">
        <v>81</v>
      </c>
      <c r="T62" s="61">
        <f t="shared" si="2"/>
        <v>4707.3222992503834</v>
      </c>
      <c r="U62" s="60">
        <f t="shared" si="3"/>
        <v>2999.3069055510268</v>
      </c>
    </row>
    <row r="63" spans="1:21" s="18" customFormat="1" x14ac:dyDescent="0.25">
      <c r="A63" s="26" t="s">
        <v>415</v>
      </c>
      <c r="B63" s="6" t="s">
        <v>384</v>
      </c>
      <c r="C63" s="50" t="s">
        <v>312</v>
      </c>
      <c r="D63" s="59">
        <v>2216.32345347</v>
      </c>
      <c r="E63" s="59">
        <v>2278.8866916800002</v>
      </c>
      <c r="F63" s="59">
        <v>2471.9871106950786</v>
      </c>
      <c r="G63" s="59">
        <v>2584.7418545400001</v>
      </c>
      <c r="H63" s="59">
        <v>2575.8105693442712</v>
      </c>
      <c r="I63" s="59">
        <v>3005.8734454260534</v>
      </c>
      <c r="J63" s="59">
        <v>2678.8429921180432</v>
      </c>
      <c r="K63" s="59">
        <v>3126.1083832430945</v>
      </c>
      <c r="L63" s="59">
        <v>2785.9967118027653</v>
      </c>
      <c r="M63" s="59">
        <v>3251.1527185728187</v>
      </c>
      <c r="N63" s="59">
        <v>2897.4365802748757</v>
      </c>
      <c r="O63" s="59">
        <v>3381.1988273157308</v>
      </c>
      <c r="P63" s="59">
        <v>3516.4467804083606</v>
      </c>
      <c r="Q63" s="59" t="s">
        <v>81</v>
      </c>
      <c r="R63" s="59">
        <v>3657.1046516246947</v>
      </c>
      <c r="S63" s="59" t="s">
        <v>81</v>
      </c>
      <c r="T63" s="61">
        <f t="shared" si="2"/>
        <v>18111.638285573008</v>
      </c>
      <c r="U63" s="60">
        <f t="shared" si="3"/>
        <v>12764.333374557698</v>
      </c>
    </row>
    <row r="64" spans="1:21" s="18" customFormat="1" x14ac:dyDescent="0.25">
      <c r="A64" s="26" t="s">
        <v>416</v>
      </c>
      <c r="B64" s="6" t="s">
        <v>701</v>
      </c>
      <c r="C64" s="50" t="s">
        <v>312</v>
      </c>
      <c r="D64" s="24">
        <v>1254.39479575</v>
      </c>
      <c r="E64" s="24">
        <v>1299.6596790799999</v>
      </c>
      <c r="F64" s="24">
        <v>1346.3423085079035</v>
      </c>
      <c r="G64" s="24">
        <v>1312.1426565700001</v>
      </c>
      <c r="H64" s="24">
        <v>1302.9533434299594</v>
      </c>
      <c r="I64" s="24">
        <v>1612.6732567003678</v>
      </c>
      <c r="J64" s="24">
        <v>1414.2225334486632</v>
      </c>
      <c r="K64" s="24">
        <v>1624.4541257821897</v>
      </c>
      <c r="L64" s="24">
        <v>1388.4253863997926</v>
      </c>
      <c r="M64" s="24">
        <v>1613.1475561452135</v>
      </c>
      <c r="N64" s="24">
        <v>1417.2287875113866</v>
      </c>
      <c r="O64" s="24">
        <v>1624.9473972048295</v>
      </c>
      <c r="P64" s="24">
        <v>1585.7781662035241</v>
      </c>
      <c r="Q64" s="24" t="s">
        <v>81</v>
      </c>
      <c r="R64" s="24">
        <v>1573.1550730719887</v>
      </c>
      <c r="S64" s="24" t="s">
        <v>81</v>
      </c>
      <c r="T64" s="62">
        <f t="shared" si="2"/>
        <v>8681.7632900653152</v>
      </c>
      <c r="U64" s="63">
        <f t="shared" si="3"/>
        <v>6475.2223358326009</v>
      </c>
    </row>
    <row r="65" spans="1:21" s="18" customFormat="1" x14ac:dyDescent="0.25">
      <c r="A65" s="26" t="s">
        <v>63</v>
      </c>
      <c r="B65" s="5" t="s">
        <v>686</v>
      </c>
      <c r="C65" s="50" t="s">
        <v>312</v>
      </c>
      <c r="D65" s="24">
        <v>1377.2500435100001</v>
      </c>
      <c r="E65" s="24">
        <v>1369.9903111699998</v>
      </c>
      <c r="F65" s="24">
        <v>1464.5961725349221</v>
      </c>
      <c r="G65" s="24">
        <v>1435.9159216400001</v>
      </c>
      <c r="H65" s="24">
        <v>1360.3806510191944</v>
      </c>
      <c r="I65" s="24">
        <v>1519.3769413643058</v>
      </c>
      <c r="J65" s="24">
        <v>1463.2403846005291</v>
      </c>
      <c r="K65" s="24">
        <v>1530.9253107282623</v>
      </c>
      <c r="L65" s="24">
        <v>1455.8961891803015</v>
      </c>
      <c r="M65" s="24">
        <v>1519.3769413643058</v>
      </c>
      <c r="N65" s="24">
        <v>1477.5652296809274</v>
      </c>
      <c r="O65" s="24">
        <v>1530.9253107282623</v>
      </c>
      <c r="P65" s="24">
        <v>1491.4945491530709</v>
      </c>
      <c r="Q65" s="24" t="s">
        <v>81</v>
      </c>
      <c r="R65" s="24">
        <v>1478.6091979777157</v>
      </c>
      <c r="S65" s="24" t="s">
        <v>81</v>
      </c>
      <c r="T65" s="62">
        <f t="shared" si="2"/>
        <v>8727.1862016117393</v>
      </c>
      <c r="U65" s="63">
        <f t="shared" si="3"/>
        <v>6100.6045041851357</v>
      </c>
    </row>
    <row r="66" spans="1:21" s="18" customFormat="1" x14ac:dyDescent="0.25">
      <c r="A66" s="26" t="s">
        <v>655</v>
      </c>
      <c r="B66" s="5" t="s">
        <v>695</v>
      </c>
      <c r="C66" s="50" t="s">
        <v>312</v>
      </c>
      <c r="D66" s="24">
        <v>-128.69092222</v>
      </c>
      <c r="E66" s="24">
        <v>-113.97741739000001</v>
      </c>
      <c r="F66" s="24">
        <v>-192.91476048383834</v>
      </c>
      <c r="G66" s="24">
        <v>-183.49337554000002</v>
      </c>
      <c r="H66" s="24">
        <v>-183.99108177691411</v>
      </c>
      <c r="I66" s="24">
        <v>0</v>
      </c>
      <c r="J66" s="24">
        <v>-175.80222320290818</v>
      </c>
      <c r="K66" s="24">
        <v>0</v>
      </c>
      <c r="L66" s="24">
        <v>-168.28767601363762</v>
      </c>
      <c r="M66" s="24">
        <v>0</v>
      </c>
      <c r="N66" s="24">
        <v>-161.39191405249898</v>
      </c>
      <c r="O66" s="24">
        <v>0</v>
      </c>
      <c r="P66" s="24">
        <v>0</v>
      </c>
      <c r="Q66" s="24" t="s">
        <v>81</v>
      </c>
      <c r="R66" s="24">
        <v>0</v>
      </c>
      <c r="S66" s="24" t="s">
        <v>81</v>
      </c>
      <c r="T66" s="62">
        <f t="shared" si="2"/>
        <v>-689.47289504595892</v>
      </c>
      <c r="U66" s="63">
        <f t="shared" si="3"/>
        <v>0</v>
      </c>
    </row>
    <row r="67" spans="1:21" s="18" customFormat="1" x14ac:dyDescent="0.25">
      <c r="A67" s="26" t="s">
        <v>656</v>
      </c>
      <c r="B67" s="5" t="s">
        <v>689</v>
      </c>
      <c r="C67" s="50" t="s">
        <v>312</v>
      </c>
      <c r="D67" s="24">
        <v>5.8356744600000106</v>
      </c>
      <c r="E67" s="24">
        <v>43.646785299999998</v>
      </c>
      <c r="F67" s="24">
        <v>74.660896456819671</v>
      </c>
      <c r="G67" s="24">
        <v>59.720110470000002</v>
      </c>
      <c r="H67" s="24">
        <v>126.56377418767913</v>
      </c>
      <c r="I67" s="24">
        <v>93.296315336062008</v>
      </c>
      <c r="J67" s="24">
        <v>126.78437205104235</v>
      </c>
      <c r="K67" s="24">
        <v>93.528815053927588</v>
      </c>
      <c r="L67" s="24">
        <v>100.81687323312853</v>
      </c>
      <c r="M67" s="24">
        <v>93.770614780907806</v>
      </c>
      <c r="N67" s="24">
        <v>101.0554718829582</v>
      </c>
      <c r="O67" s="24">
        <v>94.022086476567253</v>
      </c>
      <c r="P67" s="24">
        <v>94.28361705045306</v>
      </c>
      <c r="Q67" s="24" t="s">
        <v>81</v>
      </c>
      <c r="R67" s="24">
        <v>94.545875094273214</v>
      </c>
      <c r="S67" s="24" t="s">
        <v>81</v>
      </c>
      <c r="T67" s="62">
        <f t="shared" si="2"/>
        <v>644.04998349953451</v>
      </c>
      <c r="U67" s="63">
        <f t="shared" si="3"/>
        <v>374.6178316474647</v>
      </c>
    </row>
    <row r="68" spans="1:21" s="18" customFormat="1" x14ac:dyDescent="0.25">
      <c r="A68" s="26" t="s">
        <v>657</v>
      </c>
      <c r="B68" s="5" t="s">
        <v>694</v>
      </c>
      <c r="C68" s="50" t="s">
        <v>312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 t="s">
        <v>81</v>
      </c>
      <c r="R68" s="24">
        <v>0</v>
      </c>
      <c r="S68" s="24" t="s">
        <v>81</v>
      </c>
      <c r="T68" s="62">
        <f t="shared" si="2"/>
        <v>0</v>
      </c>
      <c r="U68" s="63">
        <f t="shared" si="3"/>
        <v>0</v>
      </c>
    </row>
    <row r="69" spans="1:21" s="18" customFormat="1" x14ac:dyDescent="0.25">
      <c r="A69" s="26" t="s">
        <v>658</v>
      </c>
      <c r="B69" s="5" t="s">
        <v>659</v>
      </c>
      <c r="C69" s="50" t="s">
        <v>312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 t="s">
        <v>81</v>
      </c>
      <c r="R69" s="24">
        <v>0</v>
      </c>
      <c r="S69" s="24" t="s">
        <v>81</v>
      </c>
      <c r="T69" s="62">
        <f t="shared" si="2"/>
        <v>0</v>
      </c>
      <c r="U69" s="63">
        <f t="shared" si="3"/>
        <v>0</v>
      </c>
    </row>
    <row r="70" spans="1:21" s="18" customFormat="1" x14ac:dyDescent="0.25">
      <c r="A70" s="26" t="s">
        <v>417</v>
      </c>
      <c r="B70" s="6" t="s">
        <v>575</v>
      </c>
      <c r="C70" s="50" t="s">
        <v>312</v>
      </c>
      <c r="D70" s="59">
        <v>194.29352621000001</v>
      </c>
      <c r="E70" s="59">
        <v>191.14500836999997</v>
      </c>
      <c r="F70" s="59">
        <v>218.16659309423866</v>
      </c>
      <c r="G70" s="59">
        <v>194.89607610000002</v>
      </c>
      <c r="H70" s="59">
        <v>237.2216575426024</v>
      </c>
      <c r="I70" s="59">
        <v>60.475015339805488</v>
      </c>
      <c r="J70" s="59">
        <v>256.4318423537519</v>
      </c>
      <c r="K70" s="59">
        <v>61.808764363004677</v>
      </c>
      <c r="L70" s="59">
        <v>265.06773077770077</v>
      </c>
      <c r="M70" s="59">
        <v>62.30903614336691</v>
      </c>
      <c r="N70" s="59">
        <v>278.15745227923594</v>
      </c>
      <c r="O70" s="59">
        <v>63.539152028140116</v>
      </c>
      <c r="P70" s="59">
        <v>65.98703571747734</v>
      </c>
      <c r="Q70" s="59" t="s">
        <v>81</v>
      </c>
      <c r="R70" s="59">
        <v>68.529225584427209</v>
      </c>
      <c r="S70" s="59" t="s">
        <v>81</v>
      </c>
      <c r="T70" s="61">
        <f t="shared" si="2"/>
        <v>1171.3949442551955</v>
      </c>
      <c r="U70" s="60">
        <f t="shared" si="3"/>
        <v>248.13196787431718</v>
      </c>
    </row>
    <row r="71" spans="1:21" s="18" customFormat="1" x14ac:dyDescent="0.25">
      <c r="A71" s="26" t="s">
        <v>64</v>
      </c>
      <c r="B71" s="5" t="s">
        <v>360</v>
      </c>
      <c r="C71" s="50" t="s">
        <v>312</v>
      </c>
      <c r="D71" s="59">
        <v>186.44761200000002</v>
      </c>
      <c r="E71" s="59">
        <v>184.49608651999998</v>
      </c>
      <c r="F71" s="59">
        <v>209.85307533457916</v>
      </c>
      <c r="G71" s="59">
        <v>187.65321763999998</v>
      </c>
      <c r="H71" s="59">
        <v>228.9081397829429</v>
      </c>
      <c r="I71" s="59">
        <v>52.189766089029995</v>
      </c>
      <c r="J71" s="59">
        <v>248.11832459409237</v>
      </c>
      <c r="K71" s="59">
        <v>52.57071144839</v>
      </c>
      <c r="L71" s="59">
        <v>256.7542130180413</v>
      </c>
      <c r="M71" s="59">
        <v>52.285748731009996</v>
      </c>
      <c r="N71" s="59">
        <v>269.84393451957641</v>
      </c>
      <c r="O71" s="59">
        <v>52.864350933979999</v>
      </c>
      <c r="P71" s="59">
        <v>54.831868574079998</v>
      </c>
      <c r="Q71" s="59" t="s">
        <v>81</v>
      </c>
      <c r="R71" s="59">
        <v>56.872613740778021</v>
      </c>
      <c r="S71" s="59" t="s">
        <v>81</v>
      </c>
      <c r="T71" s="61">
        <f t="shared" si="2"/>
        <v>1115.3290942295109</v>
      </c>
      <c r="U71" s="60">
        <f t="shared" si="3"/>
        <v>209.91057720241</v>
      </c>
    </row>
    <row r="72" spans="1:21" s="18" customFormat="1" x14ac:dyDescent="0.25">
      <c r="A72" s="26" t="s">
        <v>357</v>
      </c>
      <c r="B72" s="5" t="s">
        <v>53</v>
      </c>
      <c r="C72" s="50" t="s">
        <v>312</v>
      </c>
      <c r="D72" s="59">
        <v>7.8459142099999895</v>
      </c>
      <c r="E72" s="59">
        <v>6.6489218499999936</v>
      </c>
      <c r="F72" s="59">
        <v>8.3135177596595042</v>
      </c>
      <c r="G72" s="59">
        <v>7.2428584600000363</v>
      </c>
      <c r="H72" s="59">
        <v>8.3135177596595042</v>
      </c>
      <c r="I72" s="59">
        <v>8.2852492507754931</v>
      </c>
      <c r="J72" s="59">
        <v>8.3135177596595327</v>
      </c>
      <c r="K72" s="59">
        <v>9.238052914614677</v>
      </c>
      <c r="L72" s="59">
        <v>8.3135177596594758</v>
      </c>
      <c r="M72" s="59">
        <v>10.023287412356915</v>
      </c>
      <c r="N72" s="59">
        <v>8.3135177596595327</v>
      </c>
      <c r="O72" s="59">
        <v>10.674801094160117</v>
      </c>
      <c r="P72" s="59">
        <v>11.155167143397342</v>
      </c>
      <c r="Q72" s="59" t="s">
        <v>81</v>
      </c>
      <c r="R72" s="59">
        <v>11.656611843649188</v>
      </c>
      <c r="S72" s="59" t="s">
        <v>81</v>
      </c>
      <c r="T72" s="61">
        <f t="shared" si="2"/>
        <v>56.065850025684576</v>
      </c>
      <c r="U72" s="60">
        <f t="shared" si="3"/>
        <v>38.221390671907201</v>
      </c>
    </row>
    <row r="73" spans="1:21" s="18" customFormat="1" x14ac:dyDescent="0.25">
      <c r="A73" s="26" t="s">
        <v>418</v>
      </c>
      <c r="B73" s="6" t="s">
        <v>576</v>
      </c>
      <c r="C73" s="50" t="s">
        <v>312</v>
      </c>
      <c r="D73" s="59">
        <v>298.78086461000021</v>
      </c>
      <c r="E73" s="59">
        <v>494.44857222135232</v>
      </c>
      <c r="F73" s="59">
        <v>510.20036675626341</v>
      </c>
      <c r="G73" s="59">
        <v>475.84055035000125</v>
      </c>
      <c r="H73" s="59">
        <v>526.1101381269292</v>
      </c>
      <c r="I73" s="59">
        <v>580.49311407492485</v>
      </c>
      <c r="J73" s="59">
        <v>551.55993283934504</v>
      </c>
      <c r="K73" s="59">
        <v>627.88326620868929</v>
      </c>
      <c r="L73" s="59">
        <v>574.76946999603399</v>
      </c>
      <c r="M73" s="59">
        <v>666.80552345511978</v>
      </c>
      <c r="N73" s="59">
        <v>591.88422906753704</v>
      </c>
      <c r="O73" s="59">
        <v>704.26381079861847</v>
      </c>
      <c r="P73" s="59">
        <v>721.76338374125362</v>
      </c>
      <c r="Q73" s="59" t="s">
        <v>81</v>
      </c>
      <c r="R73" s="59">
        <v>739.68994330473447</v>
      </c>
      <c r="S73" s="59" t="s">
        <v>81</v>
      </c>
      <c r="T73" s="61">
        <f t="shared" si="2"/>
        <v>3705.7770970758329</v>
      </c>
      <c r="U73" s="60">
        <f t="shared" si="3"/>
        <v>2579.4457145373526</v>
      </c>
    </row>
    <row r="74" spans="1:21" s="18" customFormat="1" x14ac:dyDescent="0.25">
      <c r="A74" s="26" t="s">
        <v>419</v>
      </c>
      <c r="B74" s="5" t="s">
        <v>87</v>
      </c>
      <c r="C74" s="50" t="s">
        <v>312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 t="s">
        <v>81</v>
      </c>
      <c r="R74" s="59">
        <v>0</v>
      </c>
      <c r="S74" s="59" t="s">
        <v>81</v>
      </c>
      <c r="T74" s="61">
        <f t="shared" si="2"/>
        <v>0</v>
      </c>
      <c r="U74" s="60">
        <f t="shared" si="3"/>
        <v>0</v>
      </c>
    </row>
    <row r="75" spans="1:21" s="18" customFormat="1" x14ac:dyDescent="0.25">
      <c r="A75" s="26" t="s">
        <v>420</v>
      </c>
      <c r="B75" s="5" t="s">
        <v>88</v>
      </c>
      <c r="C75" s="50" t="s">
        <v>312</v>
      </c>
      <c r="D75" s="59">
        <v>56.778667759999998</v>
      </c>
      <c r="E75" s="59">
        <v>56.301701200000004</v>
      </c>
      <c r="F75" s="59">
        <v>6.8631023200000003</v>
      </c>
      <c r="G75" s="59">
        <v>40.538027</v>
      </c>
      <c r="H75" s="59">
        <v>6.8631023200000003</v>
      </c>
      <c r="I75" s="59">
        <v>8.1417662804799988</v>
      </c>
      <c r="J75" s="59">
        <v>6.8631023200000003</v>
      </c>
      <c r="K75" s="59">
        <v>9.0780694027352009</v>
      </c>
      <c r="L75" s="59">
        <v>6.8631023200000003</v>
      </c>
      <c r="M75" s="59">
        <v>9.8497053019676919</v>
      </c>
      <c r="N75" s="59">
        <v>6.8631023200000003</v>
      </c>
      <c r="O75" s="59">
        <v>10.489936146595589</v>
      </c>
      <c r="P75" s="59">
        <v>10.961983273192391</v>
      </c>
      <c r="Q75" s="59" t="s">
        <v>81</v>
      </c>
      <c r="R75" s="59">
        <v>11.455272520486048</v>
      </c>
      <c r="S75" s="59" t="s">
        <v>81</v>
      </c>
      <c r="T75" s="61">
        <f t="shared" si="2"/>
        <v>49.869665073678441</v>
      </c>
      <c r="U75" s="60">
        <f t="shared" si="3"/>
        <v>37.559477131778479</v>
      </c>
    </row>
    <row r="76" spans="1:21" s="18" customFormat="1" ht="16.5" thickBot="1" x14ac:dyDescent="0.3">
      <c r="A76" s="27" t="s">
        <v>421</v>
      </c>
      <c r="B76" s="37" t="s">
        <v>89</v>
      </c>
      <c r="C76" s="51" t="s">
        <v>312</v>
      </c>
      <c r="D76" s="79">
        <v>242.00219685000022</v>
      </c>
      <c r="E76" s="79">
        <v>438.1468710213523</v>
      </c>
      <c r="F76" s="79">
        <v>503.33726443626341</v>
      </c>
      <c r="G76" s="79">
        <v>435.30252335000125</v>
      </c>
      <c r="H76" s="79">
        <v>519.24703580692915</v>
      </c>
      <c r="I76" s="79">
        <v>572.35134779444479</v>
      </c>
      <c r="J76" s="79">
        <v>544.69683051934499</v>
      </c>
      <c r="K76" s="79">
        <v>618.8051968059541</v>
      </c>
      <c r="L76" s="79">
        <v>567.90636767603394</v>
      </c>
      <c r="M76" s="79">
        <v>656.95581815315211</v>
      </c>
      <c r="N76" s="79">
        <v>585.02112674753698</v>
      </c>
      <c r="O76" s="79">
        <v>693.77387465202287</v>
      </c>
      <c r="P76" s="79">
        <v>710.80140046806127</v>
      </c>
      <c r="Q76" s="79" t="s">
        <v>81</v>
      </c>
      <c r="R76" s="79">
        <v>728.23467078424846</v>
      </c>
      <c r="S76" s="79" t="s">
        <v>81</v>
      </c>
      <c r="T76" s="64">
        <f t="shared" si="2"/>
        <v>3655.9074320021546</v>
      </c>
      <c r="U76" s="65">
        <f t="shared" si="3"/>
        <v>2541.8862374055734</v>
      </c>
    </row>
    <row r="77" spans="1:21" s="18" customFormat="1" x14ac:dyDescent="0.25">
      <c r="A77" s="35" t="s">
        <v>422</v>
      </c>
      <c r="B77" s="38" t="s">
        <v>427</v>
      </c>
      <c r="C77" s="49" t="s">
        <v>81</v>
      </c>
      <c r="D77" s="66" t="s">
        <v>737</v>
      </c>
      <c r="E77" s="66" t="s">
        <v>737</v>
      </c>
      <c r="F77" s="66" t="s">
        <v>737</v>
      </c>
      <c r="G77" s="66" t="s">
        <v>737</v>
      </c>
      <c r="H77" s="66" t="s">
        <v>737</v>
      </c>
      <c r="I77" s="66" t="s">
        <v>725</v>
      </c>
      <c r="J77" s="66" t="s">
        <v>725</v>
      </c>
      <c r="K77" s="66" t="s">
        <v>725</v>
      </c>
      <c r="L77" s="66" t="s">
        <v>725</v>
      </c>
      <c r="M77" s="66" t="s">
        <v>725</v>
      </c>
      <c r="N77" s="66" t="s">
        <v>725</v>
      </c>
      <c r="O77" s="66" t="s">
        <v>725</v>
      </c>
      <c r="P77" s="66" t="s">
        <v>725</v>
      </c>
      <c r="Q77" s="66"/>
      <c r="R77" s="66" t="s">
        <v>725</v>
      </c>
      <c r="S77" s="66"/>
      <c r="T77" s="57"/>
      <c r="U77" s="58"/>
    </row>
    <row r="78" spans="1:21" s="18" customFormat="1" x14ac:dyDescent="0.25">
      <c r="A78" s="26" t="s">
        <v>423</v>
      </c>
      <c r="B78" s="5" t="s">
        <v>54</v>
      </c>
      <c r="C78" s="50" t="s">
        <v>312</v>
      </c>
      <c r="D78" s="59">
        <v>818.13926104000006</v>
      </c>
      <c r="E78" s="59">
        <v>510.39635481999989</v>
      </c>
      <c r="F78" s="59">
        <v>510.30579124000008</v>
      </c>
      <c r="G78" s="59">
        <v>569.06748915000003</v>
      </c>
      <c r="H78" s="59">
        <v>515.40884915390006</v>
      </c>
      <c r="I78" s="59">
        <v>669.09447826893972</v>
      </c>
      <c r="J78" s="59">
        <v>520.56293765883902</v>
      </c>
      <c r="K78" s="59">
        <v>718.23185627336795</v>
      </c>
      <c r="L78" s="59">
        <v>525.76856704092734</v>
      </c>
      <c r="M78" s="59">
        <v>761.92906817078824</v>
      </c>
      <c r="N78" s="59">
        <v>531.02625271923682</v>
      </c>
      <c r="O78" s="59">
        <v>801.42857109008457</v>
      </c>
      <c r="P78" s="59">
        <v>835.40747239468305</v>
      </c>
      <c r="Q78" s="59" t="s">
        <v>81</v>
      </c>
      <c r="R78" s="59">
        <v>870.82700830542876</v>
      </c>
      <c r="S78" s="59" t="s">
        <v>81</v>
      </c>
      <c r="T78" s="61">
        <f t="shared" ref="T78:T109" si="4">IFERROR(H78+J78+L78+N78+P78+R78+0+0,"-")</f>
        <v>3799.0010872730145</v>
      </c>
      <c r="U78" s="60">
        <f t="shared" ref="U78:U109" si="5">IFERROR(I78+K78+M78+O78,"-")</f>
        <v>2950.6839738031804</v>
      </c>
    </row>
    <row r="79" spans="1:21" s="18" customFormat="1" x14ac:dyDescent="0.25">
      <c r="A79" s="26" t="s">
        <v>424</v>
      </c>
      <c r="B79" s="5" t="s">
        <v>55</v>
      </c>
      <c r="C79" s="50" t="s">
        <v>312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 t="s">
        <v>81</v>
      </c>
      <c r="R79" s="59">
        <v>0</v>
      </c>
      <c r="S79" s="59" t="s">
        <v>81</v>
      </c>
      <c r="T79" s="61">
        <f t="shared" si="4"/>
        <v>0</v>
      </c>
      <c r="U79" s="60">
        <f t="shared" si="5"/>
        <v>0</v>
      </c>
    </row>
    <row r="80" spans="1:21" s="18" customFormat="1" ht="16.5" thickBot="1" x14ac:dyDescent="0.3">
      <c r="A80" s="27" t="s">
        <v>425</v>
      </c>
      <c r="B80" s="37" t="s">
        <v>4</v>
      </c>
      <c r="C80" s="51" t="s">
        <v>312</v>
      </c>
      <c r="D80" s="79">
        <v>224.89417030999999</v>
      </c>
      <c r="E80" s="79">
        <v>193.68941207</v>
      </c>
      <c r="F80" s="79">
        <v>241.66081225770711</v>
      </c>
      <c r="G80" s="79">
        <v>189.23555240000002</v>
      </c>
      <c r="H80" s="79">
        <v>249.67353924811317</v>
      </c>
      <c r="I80" s="79">
        <v>271.70135334425271</v>
      </c>
      <c r="J80" s="79">
        <v>263.4762866547257</v>
      </c>
      <c r="K80" s="79">
        <v>284.31618014115998</v>
      </c>
      <c r="L80" s="79">
        <v>274.16246617805587</v>
      </c>
      <c r="M80" s="79">
        <v>294.56237517168711</v>
      </c>
      <c r="N80" s="79">
        <v>278.0334490609427</v>
      </c>
      <c r="O80" s="79">
        <v>305.95088204555827</v>
      </c>
      <c r="P80" s="79">
        <v>310.46512408141638</v>
      </c>
      <c r="Q80" s="79" t="s">
        <v>81</v>
      </c>
      <c r="R80" s="79">
        <v>315.04597282558683</v>
      </c>
      <c r="S80" s="79" t="s">
        <v>81</v>
      </c>
      <c r="T80" s="64">
        <f t="shared" si="4"/>
        <v>1690.8568380488407</v>
      </c>
      <c r="U80" s="65">
        <f t="shared" si="5"/>
        <v>1156.5307907026581</v>
      </c>
    </row>
    <row r="81" spans="1:21" s="18" customFormat="1" x14ac:dyDescent="0.25">
      <c r="A81" s="35" t="s">
        <v>16</v>
      </c>
      <c r="B81" s="36" t="s">
        <v>717</v>
      </c>
      <c r="C81" s="49" t="s">
        <v>312</v>
      </c>
      <c r="D81" s="66">
        <v>1306.3964048400012</v>
      </c>
      <c r="E81" s="66">
        <v>1456.668477090001</v>
      </c>
      <c r="F81" s="66">
        <v>1589.4755680216549</v>
      </c>
      <c r="G81" s="66">
        <v>1635.8538083199983</v>
      </c>
      <c r="H81" s="66">
        <v>1729.7668933135392</v>
      </c>
      <c r="I81" s="66">
        <v>2760.722612305608</v>
      </c>
      <c r="J81" s="66">
        <v>1813.4332510775821</v>
      </c>
      <c r="K81" s="66">
        <v>3840.6970735129053</v>
      </c>
      <c r="L81" s="66">
        <v>1698.7899793194956</v>
      </c>
      <c r="M81" s="66">
        <v>4708.0831634016649</v>
      </c>
      <c r="N81" s="66">
        <v>2071.7555780192233</v>
      </c>
      <c r="O81" s="66">
        <v>4720.4462885807043</v>
      </c>
      <c r="P81" s="66">
        <v>5146.364076718768</v>
      </c>
      <c r="Q81" s="66" t="s">
        <v>81</v>
      </c>
      <c r="R81" s="66">
        <v>5860.1065779502405</v>
      </c>
      <c r="S81" s="66" t="s">
        <v>81</v>
      </c>
      <c r="T81" s="57">
        <f t="shared" si="4"/>
        <v>18320.216356398851</v>
      </c>
      <c r="U81" s="58">
        <f t="shared" si="5"/>
        <v>16029.949137800882</v>
      </c>
    </row>
    <row r="82" spans="1:21" s="18" customFormat="1" x14ac:dyDescent="0.25">
      <c r="A82" s="26" t="s">
        <v>35</v>
      </c>
      <c r="B82" s="3" t="s">
        <v>571</v>
      </c>
      <c r="C82" s="50" t="s">
        <v>312</v>
      </c>
      <c r="D82" s="59" t="s">
        <v>81</v>
      </c>
      <c r="E82" s="59" t="s">
        <v>81</v>
      </c>
      <c r="F82" s="59" t="s">
        <v>81</v>
      </c>
      <c r="G82" s="59" t="s">
        <v>81</v>
      </c>
      <c r="H82" s="59" t="s">
        <v>81</v>
      </c>
      <c r="I82" s="59" t="s">
        <v>81</v>
      </c>
      <c r="J82" s="59" t="s">
        <v>81</v>
      </c>
      <c r="K82" s="59" t="s">
        <v>81</v>
      </c>
      <c r="L82" s="59" t="s">
        <v>81</v>
      </c>
      <c r="M82" s="59" t="s">
        <v>81</v>
      </c>
      <c r="N82" s="59" t="s">
        <v>81</v>
      </c>
      <c r="O82" s="59" t="s">
        <v>81</v>
      </c>
      <c r="P82" s="59" t="s">
        <v>81</v>
      </c>
      <c r="Q82" s="59" t="s">
        <v>81</v>
      </c>
      <c r="R82" s="59" t="s">
        <v>81</v>
      </c>
      <c r="S82" s="59" t="s">
        <v>81</v>
      </c>
      <c r="T82" s="61" t="str">
        <f t="shared" si="4"/>
        <v>-</v>
      </c>
      <c r="U82" s="60" t="str">
        <f t="shared" si="5"/>
        <v>-</v>
      </c>
    </row>
    <row r="83" spans="1:21" s="18" customFormat="1" ht="31.5" x14ac:dyDescent="0.25">
      <c r="A83" s="26" t="s">
        <v>394</v>
      </c>
      <c r="B83" s="1" t="s">
        <v>461</v>
      </c>
      <c r="C83" s="50" t="s">
        <v>312</v>
      </c>
      <c r="D83" s="59" t="s">
        <v>81</v>
      </c>
      <c r="E83" s="59" t="s">
        <v>81</v>
      </c>
      <c r="F83" s="59" t="s">
        <v>81</v>
      </c>
      <c r="G83" s="59" t="s">
        <v>81</v>
      </c>
      <c r="H83" s="59" t="s">
        <v>81</v>
      </c>
      <c r="I83" s="59" t="s">
        <v>81</v>
      </c>
      <c r="J83" s="59" t="s">
        <v>81</v>
      </c>
      <c r="K83" s="59" t="s">
        <v>81</v>
      </c>
      <c r="L83" s="59" t="s">
        <v>81</v>
      </c>
      <c r="M83" s="59" t="s">
        <v>81</v>
      </c>
      <c r="N83" s="59" t="s">
        <v>81</v>
      </c>
      <c r="O83" s="59" t="s">
        <v>81</v>
      </c>
      <c r="P83" s="59" t="s">
        <v>81</v>
      </c>
      <c r="Q83" s="59" t="s">
        <v>81</v>
      </c>
      <c r="R83" s="59" t="s">
        <v>81</v>
      </c>
      <c r="S83" s="59" t="s">
        <v>81</v>
      </c>
      <c r="T83" s="61" t="str">
        <f t="shared" si="4"/>
        <v>-</v>
      </c>
      <c r="U83" s="60" t="str">
        <f t="shared" si="5"/>
        <v>-</v>
      </c>
    </row>
    <row r="84" spans="1:21" s="18" customFormat="1" ht="31.5" x14ac:dyDescent="0.25">
      <c r="A84" s="26" t="s">
        <v>395</v>
      </c>
      <c r="B84" s="1" t="s">
        <v>462</v>
      </c>
      <c r="C84" s="50" t="s">
        <v>312</v>
      </c>
      <c r="D84" s="59" t="s">
        <v>81</v>
      </c>
      <c r="E84" s="59" t="s">
        <v>81</v>
      </c>
      <c r="F84" s="59" t="s">
        <v>81</v>
      </c>
      <c r="G84" s="59" t="s">
        <v>81</v>
      </c>
      <c r="H84" s="59" t="s">
        <v>81</v>
      </c>
      <c r="I84" s="59" t="s">
        <v>81</v>
      </c>
      <c r="J84" s="59" t="s">
        <v>81</v>
      </c>
      <c r="K84" s="59" t="s">
        <v>81</v>
      </c>
      <c r="L84" s="59" t="s">
        <v>81</v>
      </c>
      <c r="M84" s="59" t="s">
        <v>81</v>
      </c>
      <c r="N84" s="59" t="s">
        <v>81</v>
      </c>
      <c r="O84" s="59" t="s">
        <v>81</v>
      </c>
      <c r="P84" s="59" t="s">
        <v>81</v>
      </c>
      <c r="Q84" s="59" t="s">
        <v>81</v>
      </c>
      <c r="R84" s="59" t="s">
        <v>81</v>
      </c>
      <c r="S84" s="59" t="s">
        <v>81</v>
      </c>
      <c r="T84" s="61" t="str">
        <f t="shared" si="4"/>
        <v>-</v>
      </c>
      <c r="U84" s="60" t="str">
        <f t="shared" si="5"/>
        <v>-</v>
      </c>
    </row>
    <row r="85" spans="1:21" s="18" customFormat="1" ht="31.5" x14ac:dyDescent="0.25">
      <c r="A85" s="26" t="s">
        <v>396</v>
      </c>
      <c r="B85" s="1" t="s">
        <v>447</v>
      </c>
      <c r="C85" s="50" t="s">
        <v>312</v>
      </c>
      <c r="D85" s="59" t="s">
        <v>81</v>
      </c>
      <c r="E85" s="59" t="s">
        <v>81</v>
      </c>
      <c r="F85" s="59" t="s">
        <v>81</v>
      </c>
      <c r="G85" s="59" t="s">
        <v>81</v>
      </c>
      <c r="H85" s="59" t="s">
        <v>81</v>
      </c>
      <c r="I85" s="59" t="s">
        <v>81</v>
      </c>
      <c r="J85" s="59" t="s">
        <v>81</v>
      </c>
      <c r="K85" s="59" t="s">
        <v>81</v>
      </c>
      <c r="L85" s="59" t="s">
        <v>81</v>
      </c>
      <c r="M85" s="59" t="s">
        <v>81</v>
      </c>
      <c r="N85" s="59" t="s">
        <v>81</v>
      </c>
      <c r="O85" s="59" t="s">
        <v>81</v>
      </c>
      <c r="P85" s="59" t="s">
        <v>81</v>
      </c>
      <c r="Q85" s="59" t="s">
        <v>81</v>
      </c>
      <c r="R85" s="59" t="s">
        <v>81</v>
      </c>
      <c r="S85" s="59" t="s">
        <v>81</v>
      </c>
      <c r="T85" s="61" t="str">
        <f t="shared" si="4"/>
        <v>-</v>
      </c>
      <c r="U85" s="60" t="str">
        <f t="shared" si="5"/>
        <v>-</v>
      </c>
    </row>
    <row r="86" spans="1:21" s="18" customFormat="1" x14ac:dyDescent="0.25">
      <c r="A86" s="26" t="s">
        <v>36</v>
      </c>
      <c r="B86" s="3" t="s">
        <v>608</v>
      </c>
      <c r="C86" s="50" t="s">
        <v>312</v>
      </c>
      <c r="D86" s="59" t="s">
        <v>81</v>
      </c>
      <c r="E86" s="59" t="s">
        <v>81</v>
      </c>
      <c r="F86" s="59" t="s">
        <v>81</v>
      </c>
      <c r="G86" s="59" t="s">
        <v>81</v>
      </c>
      <c r="H86" s="59" t="s">
        <v>81</v>
      </c>
      <c r="I86" s="59" t="s">
        <v>81</v>
      </c>
      <c r="J86" s="59" t="s">
        <v>81</v>
      </c>
      <c r="K86" s="59" t="s">
        <v>81</v>
      </c>
      <c r="L86" s="59" t="s">
        <v>81</v>
      </c>
      <c r="M86" s="59" t="s">
        <v>81</v>
      </c>
      <c r="N86" s="59" t="s">
        <v>81</v>
      </c>
      <c r="O86" s="59" t="s">
        <v>81</v>
      </c>
      <c r="P86" s="59" t="s">
        <v>81</v>
      </c>
      <c r="Q86" s="59" t="s">
        <v>81</v>
      </c>
      <c r="R86" s="59" t="s">
        <v>81</v>
      </c>
      <c r="S86" s="59" t="s">
        <v>81</v>
      </c>
      <c r="T86" s="61" t="str">
        <f t="shared" si="4"/>
        <v>-</v>
      </c>
      <c r="U86" s="60" t="str">
        <f t="shared" si="5"/>
        <v>-</v>
      </c>
    </row>
    <row r="87" spans="1:21" s="18" customFormat="1" x14ac:dyDescent="0.25">
      <c r="A87" s="26" t="s">
        <v>313</v>
      </c>
      <c r="B87" s="3" t="s">
        <v>501</v>
      </c>
      <c r="C87" s="50" t="s">
        <v>312</v>
      </c>
      <c r="D87" s="59">
        <v>1031.3220502500026</v>
      </c>
      <c r="E87" s="59">
        <v>958.73268626000208</v>
      </c>
      <c r="F87" s="59">
        <v>1150.6312452546545</v>
      </c>
      <c r="G87" s="59">
        <v>1177.3058400699974</v>
      </c>
      <c r="H87" s="59">
        <v>1052.8226708451696</v>
      </c>
      <c r="I87" s="59">
        <v>2047.7730307813235</v>
      </c>
      <c r="J87" s="59">
        <v>1243.0096110663881</v>
      </c>
      <c r="K87" s="59">
        <v>3195.048373016105</v>
      </c>
      <c r="L87" s="59">
        <v>1462.524645477632</v>
      </c>
      <c r="M87" s="59">
        <v>3666.2663792546427</v>
      </c>
      <c r="N87" s="59">
        <v>1848.2429089912157</v>
      </c>
      <c r="O87" s="59">
        <v>3929.5025534091656</v>
      </c>
      <c r="P87" s="59">
        <v>4394.0514098132389</v>
      </c>
      <c r="Q87" s="59" t="s">
        <v>81</v>
      </c>
      <c r="R87" s="59">
        <v>4851.9801977762927</v>
      </c>
      <c r="S87" s="59" t="s">
        <v>81</v>
      </c>
      <c r="T87" s="61">
        <f t="shared" si="4"/>
        <v>14852.631443969936</v>
      </c>
      <c r="U87" s="60">
        <f t="shared" si="5"/>
        <v>12838.590336461237</v>
      </c>
    </row>
    <row r="88" spans="1:21" s="18" customFormat="1" x14ac:dyDescent="0.25">
      <c r="A88" s="26" t="s">
        <v>314</v>
      </c>
      <c r="B88" s="3" t="s">
        <v>609</v>
      </c>
      <c r="C88" s="50" t="s">
        <v>312</v>
      </c>
      <c r="D88" s="59" t="s">
        <v>81</v>
      </c>
      <c r="E88" s="59" t="s">
        <v>81</v>
      </c>
      <c r="F88" s="59" t="s">
        <v>81</v>
      </c>
      <c r="G88" s="59" t="s">
        <v>81</v>
      </c>
      <c r="H88" s="59" t="s">
        <v>81</v>
      </c>
      <c r="I88" s="59" t="s">
        <v>81</v>
      </c>
      <c r="J88" s="59" t="s">
        <v>81</v>
      </c>
      <c r="K88" s="59" t="s">
        <v>81</v>
      </c>
      <c r="L88" s="59" t="s">
        <v>81</v>
      </c>
      <c r="M88" s="59" t="s">
        <v>81</v>
      </c>
      <c r="N88" s="59" t="s">
        <v>81</v>
      </c>
      <c r="O88" s="59" t="s">
        <v>81</v>
      </c>
      <c r="P88" s="59" t="s">
        <v>81</v>
      </c>
      <c r="Q88" s="59" t="s">
        <v>81</v>
      </c>
      <c r="R88" s="59" t="s">
        <v>81</v>
      </c>
      <c r="S88" s="59" t="s">
        <v>81</v>
      </c>
      <c r="T88" s="61" t="str">
        <f t="shared" si="4"/>
        <v>-</v>
      </c>
      <c r="U88" s="60" t="str">
        <f t="shared" si="5"/>
        <v>-</v>
      </c>
    </row>
    <row r="89" spans="1:21" s="18" customFormat="1" x14ac:dyDescent="0.25">
      <c r="A89" s="26" t="s">
        <v>315</v>
      </c>
      <c r="B89" s="3" t="s">
        <v>502</v>
      </c>
      <c r="C89" s="50" t="s">
        <v>312</v>
      </c>
      <c r="D89" s="59">
        <v>145.45191581</v>
      </c>
      <c r="E89" s="59">
        <v>250.69075244999993</v>
      </c>
      <c r="F89" s="59">
        <v>309.48793695234491</v>
      </c>
      <c r="G89" s="59">
        <v>318.77119636999998</v>
      </c>
      <c r="H89" s="59">
        <v>579.90229271542637</v>
      </c>
      <c r="I89" s="59">
        <v>560.65853585292837</v>
      </c>
      <c r="J89" s="59">
        <v>508.5728446717132</v>
      </c>
      <c r="K89" s="59">
        <v>450.48318377709541</v>
      </c>
      <c r="L89" s="59">
        <v>165.64139710599096</v>
      </c>
      <c r="M89" s="59">
        <v>850.10131632971138</v>
      </c>
      <c r="N89" s="59">
        <v>162.13924518851763</v>
      </c>
      <c r="O89" s="59">
        <v>569.51366589302074</v>
      </c>
      <c r="P89" s="59">
        <v>496.42533863435443</v>
      </c>
      <c r="Q89" s="59" t="s">
        <v>81</v>
      </c>
      <c r="R89" s="59">
        <v>712.48696449495947</v>
      </c>
      <c r="S89" s="59" t="s">
        <v>81</v>
      </c>
      <c r="T89" s="61">
        <f t="shared" si="4"/>
        <v>2625.168082810962</v>
      </c>
      <c r="U89" s="60">
        <f t="shared" si="5"/>
        <v>2430.7567018527561</v>
      </c>
    </row>
    <row r="90" spans="1:21" s="18" customFormat="1" x14ac:dyDescent="0.25">
      <c r="A90" s="26" t="s">
        <v>316</v>
      </c>
      <c r="B90" s="3" t="s">
        <v>503</v>
      </c>
      <c r="C90" s="50" t="s">
        <v>312</v>
      </c>
      <c r="D90" s="59">
        <v>0</v>
      </c>
      <c r="E90" s="59">
        <v>0</v>
      </c>
      <c r="F90" s="59" t="s">
        <v>81</v>
      </c>
      <c r="G90" s="59" t="s">
        <v>81</v>
      </c>
      <c r="H90" s="59" t="s">
        <v>81</v>
      </c>
      <c r="I90" s="59" t="s">
        <v>81</v>
      </c>
      <c r="J90" s="59" t="s">
        <v>81</v>
      </c>
      <c r="K90" s="59" t="s">
        <v>81</v>
      </c>
      <c r="L90" s="59" t="s">
        <v>81</v>
      </c>
      <c r="M90" s="59" t="s">
        <v>81</v>
      </c>
      <c r="N90" s="59" t="s">
        <v>81</v>
      </c>
      <c r="O90" s="59" t="s">
        <v>81</v>
      </c>
      <c r="P90" s="59" t="s">
        <v>81</v>
      </c>
      <c r="Q90" s="59" t="s">
        <v>81</v>
      </c>
      <c r="R90" s="59" t="s">
        <v>81</v>
      </c>
      <c r="S90" s="59" t="s">
        <v>81</v>
      </c>
      <c r="T90" s="61" t="str">
        <f t="shared" si="4"/>
        <v>-</v>
      </c>
      <c r="U90" s="60" t="str">
        <f t="shared" si="5"/>
        <v>-</v>
      </c>
    </row>
    <row r="91" spans="1:21" s="18" customFormat="1" x14ac:dyDescent="0.25">
      <c r="A91" s="26" t="s">
        <v>317</v>
      </c>
      <c r="B91" s="3" t="s">
        <v>616</v>
      </c>
      <c r="C91" s="50" t="s">
        <v>312</v>
      </c>
      <c r="D91" s="59" t="s">
        <v>81</v>
      </c>
      <c r="E91" s="59" t="s">
        <v>81</v>
      </c>
      <c r="F91" s="59" t="s">
        <v>81</v>
      </c>
      <c r="G91" s="59" t="s">
        <v>81</v>
      </c>
      <c r="H91" s="59" t="s">
        <v>81</v>
      </c>
      <c r="I91" s="59" t="s">
        <v>81</v>
      </c>
      <c r="J91" s="59" t="s">
        <v>81</v>
      </c>
      <c r="K91" s="59" t="s">
        <v>81</v>
      </c>
      <c r="L91" s="59" t="s">
        <v>81</v>
      </c>
      <c r="M91" s="59" t="s">
        <v>81</v>
      </c>
      <c r="N91" s="59" t="s">
        <v>81</v>
      </c>
      <c r="O91" s="59" t="s">
        <v>81</v>
      </c>
      <c r="P91" s="59" t="s">
        <v>81</v>
      </c>
      <c r="Q91" s="59" t="s">
        <v>81</v>
      </c>
      <c r="R91" s="59" t="s">
        <v>81</v>
      </c>
      <c r="S91" s="59" t="s">
        <v>81</v>
      </c>
      <c r="T91" s="61" t="str">
        <f t="shared" si="4"/>
        <v>-</v>
      </c>
      <c r="U91" s="60" t="str">
        <f t="shared" si="5"/>
        <v>-</v>
      </c>
    </row>
    <row r="92" spans="1:21" s="18" customFormat="1" ht="31.5" x14ac:dyDescent="0.25">
      <c r="A92" s="26" t="s">
        <v>318</v>
      </c>
      <c r="B92" s="4" t="s">
        <v>381</v>
      </c>
      <c r="C92" s="50" t="s">
        <v>312</v>
      </c>
      <c r="D92" s="59" t="s">
        <v>81</v>
      </c>
      <c r="E92" s="59" t="s">
        <v>81</v>
      </c>
      <c r="F92" s="59" t="s">
        <v>81</v>
      </c>
      <c r="G92" s="59" t="s">
        <v>81</v>
      </c>
      <c r="H92" s="59" t="s">
        <v>81</v>
      </c>
      <c r="I92" s="59" t="s">
        <v>81</v>
      </c>
      <c r="J92" s="59" t="s">
        <v>81</v>
      </c>
      <c r="K92" s="59" t="s">
        <v>81</v>
      </c>
      <c r="L92" s="59" t="s">
        <v>81</v>
      </c>
      <c r="M92" s="59" t="s">
        <v>81</v>
      </c>
      <c r="N92" s="59" t="s">
        <v>81</v>
      </c>
      <c r="O92" s="59" t="s">
        <v>81</v>
      </c>
      <c r="P92" s="59" t="s">
        <v>81</v>
      </c>
      <c r="Q92" s="59" t="s">
        <v>81</v>
      </c>
      <c r="R92" s="59" t="s">
        <v>81</v>
      </c>
      <c r="S92" s="59" t="s">
        <v>81</v>
      </c>
      <c r="T92" s="61" t="str">
        <f t="shared" si="4"/>
        <v>-</v>
      </c>
      <c r="U92" s="60" t="str">
        <f t="shared" si="5"/>
        <v>-</v>
      </c>
    </row>
    <row r="93" spans="1:21" s="18" customFormat="1" x14ac:dyDescent="0.25">
      <c r="A93" s="26" t="s">
        <v>542</v>
      </c>
      <c r="B93" s="1" t="s">
        <v>207</v>
      </c>
      <c r="C93" s="50" t="s">
        <v>312</v>
      </c>
      <c r="D93" s="59" t="s">
        <v>81</v>
      </c>
      <c r="E93" s="59" t="s">
        <v>81</v>
      </c>
      <c r="F93" s="59" t="s">
        <v>81</v>
      </c>
      <c r="G93" s="59" t="s">
        <v>81</v>
      </c>
      <c r="H93" s="59" t="s">
        <v>81</v>
      </c>
      <c r="I93" s="59" t="s">
        <v>81</v>
      </c>
      <c r="J93" s="59" t="s">
        <v>81</v>
      </c>
      <c r="K93" s="59" t="s">
        <v>81</v>
      </c>
      <c r="L93" s="59" t="s">
        <v>81</v>
      </c>
      <c r="M93" s="59" t="s">
        <v>81</v>
      </c>
      <c r="N93" s="59" t="s">
        <v>81</v>
      </c>
      <c r="O93" s="59" t="s">
        <v>81</v>
      </c>
      <c r="P93" s="59" t="s">
        <v>81</v>
      </c>
      <c r="Q93" s="59" t="s">
        <v>81</v>
      </c>
      <c r="R93" s="59" t="s">
        <v>81</v>
      </c>
      <c r="S93" s="59" t="s">
        <v>81</v>
      </c>
      <c r="T93" s="61" t="str">
        <f t="shared" si="4"/>
        <v>-</v>
      </c>
      <c r="U93" s="60" t="str">
        <f t="shared" si="5"/>
        <v>-</v>
      </c>
    </row>
    <row r="94" spans="1:21" s="18" customFormat="1" x14ac:dyDescent="0.25">
      <c r="A94" s="26" t="s">
        <v>543</v>
      </c>
      <c r="B94" s="5" t="s">
        <v>195</v>
      </c>
      <c r="C94" s="50" t="s">
        <v>312</v>
      </c>
      <c r="D94" s="59" t="s">
        <v>81</v>
      </c>
      <c r="E94" s="59" t="s">
        <v>81</v>
      </c>
      <c r="F94" s="59" t="s">
        <v>81</v>
      </c>
      <c r="G94" s="59" t="s">
        <v>81</v>
      </c>
      <c r="H94" s="59" t="s">
        <v>81</v>
      </c>
      <c r="I94" s="59" t="s">
        <v>81</v>
      </c>
      <c r="J94" s="59" t="s">
        <v>81</v>
      </c>
      <c r="K94" s="59" t="s">
        <v>81</v>
      </c>
      <c r="L94" s="59" t="s">
        <v>81</v>
      </c>
      <c r="M94" s="59" t="s">
        <v>81</v>
      </c>
      <c r="N94" s="59" t="s">
        <v>81</v>
      </c>
      <c r="O94" s="59" t="s">
        <v>81</v>
      </c>
      <c r="P94" s="59" t="s">
        <v>81</v>
      </c>
      <c r="Q94" s="59" t="s">
        <v>81</v>
      </c>
      <c r="R94" s="59" t="s">
        <v>81</v>
      </c>
      <c r="S94" s="59" t="s">
        <v>81</v>
      </c>
      <c r="T94" s="61" t="str">
        <f t="shared" si="4"/>
        <v>-</v>
      </c>
      <c r="U94" s="60" t="str">
        <f t="shared" si="5"/>
        <v>-</v>
      </c>
    </row>
    <row r="95" spans="1:21" s="18" customFormat="1" x14ac:dyDescent="0.25">
      <c r="A95" s="26" t="s">
        <v>319</v>
      </c>
      <c r="B95" s="3" t="s">
        <v>504</v>
      </c>
      <c r="C95" s="50" t="s">
        <v>312</v>
      </c>
      <c r="D95" s="59">
        <v>129.62243877999958</v>
      </c>
      <c r="E95" s="59">
        <v>247.24503838000066</v>
      </c>
      <c r="F95" s="59">
        <v>129.3563858146544</v>
      </c>
      <c r="G95" s="59">
        <v>139.77677188000007</v>
      </c>
      <c r="H95" s="59">
        <v>97.041929752943403</v>
      </c>
      <c r="I95" s="59">
        <v>152.2910456713571</v>
      </c>
      <c r="J95" s="59">
        <v>61.850795339481088</v>
      </c>
      <c r="K95" s="59">
        <v>195.16551671970205</v>
      </c>
      <c r="L95" s="59">
        <v>70.623936735870785</v>
      </c>
      <c r="M95" s="59">
        <v>191.71546781730956</v>
      </c>
      <c r="N95" s="59">
        <v>61.37342383949121</v>
      </c>
      <c r="O95" s="59">
        <v>221.43006927851718</v>
      </c>
      <c r="P95" s="59">
        <v>255.88732827117371</v>
      </c>
      <c r="Q95" s="59" t="s">
        <v>81</v>
      </c>
      <c r="R95" s="59">
        <v>295.63941567898792</v>
      </c>
      <c r="S95" s="59" t="s">
        <v>81</v>
      </c>
      <c r="T95" s="61">
        <f t="shared" si="4"/>
        <v>842.41682961794811</v>
      </c>
      <c r="U95" s="60">
        <f t="shared" si="5"/>
        <v>760.60209948688589</v>
      </c>
    </row>
    <row r="96" spans="1:21" s="18" customFormat="1" x14ac:dyDescent="0.25">
      <c r="A96" s="26" t="s">
        <v>17</v>
      </c>
      <c r="B96" s="16" t="s">
        <v>718</v>
      </c>
      <c r="C96" s="50" t="s">
        <v>312</v>
      </c>
      <c r="D96" s="59">
        <v>-1643.67387566</v>
      </c>
      <c r="E96" s="59">
        <v>-1469.9995683900001</v>
      </c>
      <c r="F96" s="59">
        <v>-856.92308836294023</v>
      </c>
      <c r="G96" s="59">
        <v>539.80976199000042</v>
      </c>
      <c r="H96" s="59">
        <v>-1020.7674375207029</v>
      </c>
      <c r="I96" s="59">
        <v>-1259.9834421954895</v>
      </c>
      <c r="J96" s="59">
        <v>-786.30860771502603</v>
      </c>
      <c r="K96" s="59">
        <v>-1196.1984996778967</v>
      </c>
      <c r="L96" s="59">
        <v>-632.79950648287286</v>
      </c>
      <c r="M96" s="59">
        <v>-1172.4039534801559</v>
      </c>
      <c r="N96" s="59">
        <v>-543.28811722057162</v>
      </c>
      <c r="O96" s="59">
        <v>-1112.973011180263</v>
      </c>
      <c r="P96" s="59">
        <v>-1088.7092897789685</v>
      </c>
      <c r="Q96" s="59" t="s">
        <v>81</v>
      </c>
      <c r="R96" s="59">
        <v>-1055.290020268817</v>
      </c>
      <c r="S96" s="59" t="s">
        <v>81</v>
      </c>
      <c r="T96" s="61">
        <f t="shared" si="4"/>
        <v>-5127.1629789869585</v>
      </c>
      <c r="U96" s="60">
        <f t="shared" si="5"/>
        <v>-4741.5589065338054</v>
      </c>
    </row>
    <row r="97" spans="1:21" s="18" customFormat="1" x14ac:dyDescent="0.25">
      <c r="A97" s="26" t="s">
        <v>42</v>
      </c>
      <c r="B97" s="4" t="s">
        <v>577</v>
      </c>
      <c r="C97" s="50" t="s">
        <v>312</v>
      </c>
      <c r="D97" s="59">
        <v>1542.3773514500001</v>
      </c>
      <c r="E97" s="59">
        <v>1122.98505727</v>
      </c>
      <c r="F97" s="59">
        <v>379.32386932672188</v>
      </c>
      <c r="G97" s="59">
        <v>2313.83084444</v>
      </c>
      <c r="H97" s="59">
        <v>255.72181042857429</v>
      </c>
      <c r="I97" s="59">
        <v>254.47890869263946</v>
      </c>
      <c r="J97" s="59">
        <v>207.05087406645305</v>
      </c>
      <c r="K97" s="59">
        <v>25.209564097970389</v>
      </c>
      <c r="L97" s="59">
        <v>195.67289512386881</v>
      </c>
      <c r="M97" s="59">
        <v>27.347086192431171</v>
      </c>
      <c r="N97" s="59">
        <v>192.34066636552708</v>
      </c>
      <c r="O97" s="59">
        <v>29.122382759366708</v>
      </c>
      <c r="P97" s="59">
        <v>30.416623770267762</v>
      </c>
      <c r="Q97" s="59" t="s">
        <v>81</v>
      </c>
      <c r="R97" s="59">
        <v>30.416623770267762</v>
      </c>
      <c r="S97" s="59" t="s">
        <v>81</v>
      </c>
      <c r="T97" s="61">
        <f t="shared" si="4"/>
        <v>911.61949352495867</v>
      </c>
      <c r="U97" s="60">
        <f t="shared" si="5"/>
        <v>336.15794174240773</v>
      </c>
    </row>
    <row r="98" spans="1:21" s="18" customFormat="1" x14ac:dyDescent="0.25">
      <c r="A98" s="26" t="s">
        <v>43</v>
      </c>
      <c r="B98" s="1" t="s">
        <v>495</v>
      </c>
      <c r="C98" s="50" t="s">
        <v>312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 t="s">
        <v>81</v>
      </c>
      <c r="R98" s="59">
        <v>0</v>
      </c>
      <c r="S98" s="59" t="s">
        <v>81</v>
      </c>
      <c r="T98" s="61">
        <f t="shared" si="4"/>
        <v>0</v>
      </c>
      <c r="U98" s="60">
        <f t="shared" si="5"/>
        <v>0</v>
      </c>
    </row>
    <row r="99" spans="1:21" s="18" customFormat="1" x14ac:dyDescent="0.25">
      <c r="A99" s="26" t="s">
        <v>44</v>
      </c>
      <c r="B99" s="1" t="s">
        <v>496</v>
      </c>
      <c r="C99" s="50" t="s">
        <v>312</v>
      </c>
      <c r="D99" s="59">
        <v>35.587457759999999</v>
      </c>
      <c r="E99" s="59">
        <v>2.9479680000000001E-2</v>
      </c>
      <c r="F99" s="59">
        <v>0</v>
      </c>
      <c r="G99" s="59">
        <v>7.8425160000000008E-2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 t="s">
        <v>81</v>
      </c>
      <c r="R99" s="59">
        <v>0</v>
      </c>
      <c r="S99" s="59" t="s">
        <v>81</v>
      </c>
      <c r="T99" s="61">
        <f t="shared" si="4"/>
        <v>0</v>
      </c>
      <c r="U99" s="60">
        <f t="shared" si="5"/>
        <v>0</v>
      </c>
    </row>
    <row r="100" spans="1:21" s="18" customFormat="1" x14ac:dyDescent="0.25">
      <c r="A100" s="26" t="s">
        <v>58</v>
      </c>
      <c r="B100" s="1" t="s">
        <v>578</v>
      </c>
      <c r="C100" s="50" t="s">
        <v>312</v>
      </c>
      <c r="D100" s="59">
        <v>651.62580386000013</v>
      </c>
      <c r="E100" s="59">
        <v>323.65736960000004</v>
      </c>
      <c r="F100" s="59">
        <v>0</v>
      </c>
      <c r="G100" s="59">
        <v>208.99042516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 t="s">
        <v>81</v>
      </c>
      <c r="R100" s="59">
        <v>0</v>
      </c>
      <c r="S100" s="59" t="s">
        <v>81</v>
      </c>
      <c r="T100" s="61">
        <f t="shared" si="4"/>
        <v>0</v>
      </c>
      <c r="U100" s="60">
        <f t="shared" si="5"/>
        <v>0</v>
      </c>
    </row>
    <row r="101" spans="1:21" s="18" customFormat="1" x14ac:dyDescent="0.25">
      <c r="A101" s="26" t="s">
        <v>90</v>
      </c>
      <c r="B101" s="7" t="s">
        <v>210</v>
      </c>
      <c r="C101" s="50" t="s">
        <v>312</v>
      </c>
      <c r="D101" s="59">
        <v>429.77982763</v>
      </c>
      <c r="E101" s="59">
        <v>209.98794902999998</v>
      </c>
      <c r="F101" s="59">
        <v>0</v>
      </c>
      <c r="G101" s="59">
        <v>151.00704154000002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 t="s">
        <v>81</v>
      </c>
      <c r="R101" s="59">
        <v>0</v>
      </c>
      <c r="S101" s="59" t="s">
        <v>81</v>
      </c>
      <c r="T101" s="61">
        <f t="shared" si="4"/>
        <v>0</v>
      </c>
      <c r="U101" s="60">
        <f t="shared" si="5"/>
        <v>0</v>
      </c>
    </row>
    <row r="102" spans="1:21" s="18" customFormat="1" x14ac:dyDescent="0.25">
      <c r="A102" s="26" t="s">
        <v>59</v>
      </c>
      <c r="B102" s="5" t="s">
        <v>497</v>
      </c>
      <c r="C102" s="50" t="s">
        <v>312</v>
      </c>
      <c r="D102" s="59">
        <v>855.16408982999997</v>
      </c>
      <c r="E102" s="59">
        <v>797.87938119</v>
      </c>
      <c r="F102" s="59">
        <v>379.32386932672188</v>
      </c>
      <c r="G102" s="59">
        <v>640.08295834</v>
      </c>
      <c r="H102" s="59">
        <v>255.72181042857429</v>
      </c>
      <c r="I102" s="59">
        <v>254.47890869263946</v>
      </c>
      <c r="J102" s="59">
        <v>207.05087406645305</v>
      </c>
      <c r="K102" s="59">
        <v>25.209564097970389</v>
      </c>
      <c r="L102" s="59">
        <v>195.67289512386881</v>
      </c>
      <c r="M102" s="59">
        <v>27.347086192431171</v>
      </c>
      <c r="N102" s="59">
        <v>192.34066636552708</v>
      </c>
      <c r="O102" s="59">
        <v>29.122382759366708</v>
      </c>
      <c r="P102" s="59">
        <v>30.416623770267762</v>
      </c>
      <c r="Q102" s="59" t="s">
        <v>81</v>
      </c>
      <c r="R102" s="59">
        <v>30.416623770267762</v>
      </c>
      <c r="S102" s="59" t="s">
        <v>81</v>
      </c>
      <c r="T102" s="61">
        <f t="shared" si="4"/>
        <v>911.61949352495867</v>
      </c>
      <c r="U102" s="60">
        <f t="shared" si="5"/>
        <v>336.15794174240773</v>
      </c>
    </row>
    <row r="103" spans="1:21" s="18" customFormat="1" x14ac:dyDescent="0.25">
      <c r="A103" s="26" t="s">
        <v>661</v>
      </c>
      <c r="B103" s="1" t="s">
        <v>660</v>
      </c>
      <c r="C103" s="50" t="s">
        <v>312</v>
      </c>
      <c r="D103" s="59">
        <v>0</v>
      </c>
      <c r="E103" s="59">
        <v>1.4188267999999997</v>
      </c>
      <c r="F103" s="59">
        <v>0</v>
      </c>
      <c r="G103" s="59">
        <v>1464.67903578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 t="s">
        <v>81</v>
      </c>
      <c r="R103" s="59">
        <v>0</v>
      </c>
      <c r="S103" s="59" t="s">
        <v>81</v>
      </c>
      <c r="T103" s="61">
        <f t="shared" si="4"/>
        <v>0</v>
      </c>
      <c r="U103" s="60">
        <f t="shared" si="5"/>
        <v>0</v>
      </c>
    </row>
    <row r="104" spans="1:21" s="18" customFormat="1" x14ac:dyDescent="0.25">
      <c r="A104" s="26" t="s">
        <v>681</v>
      </c>
      <c r="B104" s="1" t="s">
        <v>662</v>
      </c>
      <c r="C104" s="50" t="s">
        <v>312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 t="s">
        <v>81</v>
      </c>
      <c r="R104" s="59">
        <v>0</v>
      </c>
      <c r="S104" s="59" t="s">
        <v>81</v>
      </c>
      <c r="T104" s="61">
        <f t="shared" si="4"/>
        <v>0</v>
      </c>
      <c r="U104" s="60">
        <f t="shared" si="5"/>
        <v>0</v>
      </c>
    </row>
    <row r="105" spans="1:21" s="18" customFormat="1" x14ac:dyDescent="0.25">
      <c r="A105" s="26" t="s">
        <v>45</v>
      </c>
      <c r="B105" s="6" t="s">
        <v>576</v>
      </c>
      <c r="C105" s="50" t="s">
        <v>312</v>
      </c>
      <c r="D105" s="59">
        <v>3186.0512271100001</v>
      </c>
      <c r="E105" s="59">
        <v>2592.9846256600003</v>
      </c>
      <c r="F105" s="59">
        <v>1236.2469576896622</v>
      </c>
      <c r="G105" s="59">
        <v>1774.0210824499995</v>
      </c>
      <c r="H105" s="59">
        <v>1276.4892479492771</v>
      </c>
      <c r="I105" s="59">
        <v>1514.4623508881289</v>
      </c>
      <c r="J105" s="59">
        <v>993.35948178147908</v>
      </c>
      <c r="K105" s="59">
        <v>1221.408063775867</v>
      </c>
      <c r="L105" s="59">
        <v>828.47240160674164</v>
      </c>
      <c r="M105" s="59">
        <v>1199.751039672587</v>
      </c>
      <c r="N105" s="59">
        <v>735.62878358609873</v>
      </c>
      <c r="O105" s="59">
        <v>1142.0953939396297</v>
      </c>
      <c r="P105" s="59">
        <v>1119.1259135492362</v>
      </c>
      <c r="Q105" s="59" t="s">
        <v>81</v>
      </c>
      <c r="R105" s="59">
        <v>1085.7066440390847</v>
      </c>
      <c r="S105" s="59" t="s">
        <v>81</v>
      </c>
      <c r="T105" s="61">
        <f t="shared" si="4"/>
        <v>6038.7824725119171</v>
      </c>
      <c r="U105" s="60">
        <f t="shared" si="5"/>
        <v>5077.7168482762127</v>
      </c>
    </row>
    <row r="106" spans="1:21" s="18" customFormat="1" x14ac:dyDescent="0.25">
      <c r="A106" s="26" t="s">
        <v>91</v>
      </c>
      <c r="B106" s="5" t="s">
        <v>498</v>
      </c>
      <c r="C106" s="50" t="s">
        <v>312</v>
      </c>
      <c r="D106" s="59">
        <v>47.74849931</v>
      </c>
      <c r="E106" s="59">
        <v>65.201120830000008</v>
      </c>
      <c r="F106" s="59">
        <v>60.084800299125462</v>
      </c>
      <c r="G106" s="59">
        <v>110.82404086999999</v>
      </c>
      <c r="H106" s="59">
        <v>62.608361911688732</v>
      </c>
      <c r="I106" s="59">
        <v>70.250440953850344</v>
      </c>
      <c r="J106" s="59">
        <v>65.11269638815628</v>
      </c>
      <c r="K106" s="59">
        <v>73.060458592004366</v>
      </c>
      <c r="L106" s="59">
        <v>67.717204243682545</v>
      </c>
      <c r="M106" s="59">
        <v>75.982876935684544</v>
      </c>
      <c r="N106" s="59">
        <v>70.42589241342985</v>
      </c>
      <c r="O106" s="59">
        <v>79.022192013111905</v>
      </c>
      <c r="P106" s="59">
        <v>82.183079693636401</v>
      </c>
      <c r="Q106" s="59" t="s">
        <v>81</v>
      </c>
      <c r="R106" s="59">
        <v>85.470402881381887</v>
      </c>
      <c r="S106" s="59" t="s">
        <v>81</v>
      </c>
      <c r="T106" s="61">
        <f t="shared" si="4"/>
        <v>433.51763753197565</v>
      </c>
      <c r="U106" s="60">
        <f t="shared" si="5"/>
        <v>298.31596849465114</v>
      </c>
    </row>
    <row r="107" spans="1:21" s="18" customFormat="1" x14ac:dyDescent="0.25">
      <c r="A107" s="26" t="s">
        <v>92</v>
      </c>
      <c r="B107" s="5" t="s">
        <v>499</v>
      </c>
      <c r="C107" s="50" t="s">
        <v>312</v>
      </c>
      <c r="D107" s="59">
        <v>609.23277007000002</v>
      </c>
      <c r="E107" s="59">
        <v>686.66629602</v>
      </c>
      <c r="F107" s="59">
        <v>993.8744494998848</v>
      </c>
      <c r="G107" s="59">
        <v>1155.1054915300001</v>
      </c>
      <c r="H107" s="59">
        <v>1120.4264255767032</v>
      </c>
      <c r="I107" s="59">
        <v>1245.9666450313855</v>
      </c>
      <c r="J107" s="59">
        <v>833.67366360321068</v>
      </c>
      <c r="K107" s="59">
        <v>1024.5605138301198</v>
      </c>
      <c r="L107" s="59">
        <v>665.34575358949803</v>
      </c>
      <c r="M107" s="59">
        <v>990.62404864118514</v>
      </c>
      <c r="N107" s="59">
        <v>569.53551936411941</v>
      </c>
      <c r="O107" s="59">
        <v>921.93795892067635</v>
      </c>
      <c r="P107" s="59">
        <v>890.43431861457759</v>
      </c>
      <c r="Q107" s="59" t="s">
        <v>81</v>
      </c>
      <c r="R107" s="59">
        <v>857.01504910442623</v>
      </c>
      <c r="S107" s="59" t="s">
        <v>81</v>
      </c>
      <c r="T107" s="61">
        <f t="shared" si="4"/>
        <v>4936.4307298525355</v>
      </c>
      <c r="U107" s="60">
        <f t="shared" si="5"/>
        <v>4183.0891664233668</v>
      </c>
    </row>
    <row r="108" spans="1:21" s="18" customFormat="1" x14ac:dyDescent="0.25">
      <c r="A108" s="26" t="s">
        <v>663</v>
      </c>
      <c r="B108" s="7" t="s">
        <v>690</v>
      </c>
      <c r="C108" s="50" t="s">
        <v>312</v>
      </c>
      <c r="D108" s="59">
        <v>5.5106686200000006</v>
      </c>
      <c r="E108" s="59">
        <v>104.20004676000005</v>
      </c>
      <c r="F108" s="59">
        <v>122.7890395257097</v>
      </c>
      <c r="G108" s="59">
        <v>158.31258353000001</v>
      </c>
      <c r="H108" s="59">
        <v>282.9744928886355</v>
      </c>
      <c r="I108" s="59">
        <v>309.48151928138566</v>
      </c>
      <c r="J108" s="59">
        <v>250.83154364888634</v>
      </c>
      <c r="K108" s="59">
        <v>274.60937028011966</v>
      </c>
      <c r="L108" s="59">
        <v>156.43773818134053</v>
      </c>
      <c r="M108" s="59">
        <v>242.17173342118525</v>
      </c>
      <c r="N108" s="59">
        <v>122.90520911111251</v>
      </c>
      <c r="O108" s="59">
        <v>205.86539398067632</v>
      </c>
      <c r="P108" s="59">
        <v>166.83603229457754</v>
      </c>
      <c r="Q108" s="59" t="s">
        <v>81</v>
      </c>
      <c r="R108" s="59">
        <v>135.20612247442617</v>
      </c>
      <c r="S108" s="59" t="s">
        <v>81</v>
      </c>
      <c r="T108" s="61">
        <f t="shared" si="4"/>
        <v>1115.1911385989786</v>
      </c>
      <c r="U108" s="60">
        <f t="shared" si="5"/>
        <v>1032.1280169633669</v>
      </c>
    </row>
    <row r="109" spans="1:21" s="18" customFormat="1" x14ac:dyDescent="0.25">
      <c r="A109" s="26" t="s">
        <v>93</v>
      </c>
      <c r="B109" s="5" t="s">
        <v>579</v>
      </c>
      <c r="C109" s="50" t="s">
        <v>312</v>
      </c>
      <c r="D109" s="59">
        <v>1215.38119656</v>
      </c>
      <c r="E109" s="59">
        <v>371.83471892</v>
      </c>
      <c r="F109" s="59">
        <v>32.648340608000005</v>
      </c>
      <c r="G109" s="59">
        <v>131.74820933999999</v>
      </c>
      <c r="H109" s="59">
        <v>0</v>
      </c>
      <c r="I109" s="59">
        <v>21.24898877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 t="s">
        <v>81</v>
      </c>
      <c r="R109" s="59">
        <v>0</v>
      </c>
      <c r="S109" s="59" t="s">
        <v>81</v>
      </c>
      <c r="T109" s="61">
        <f t="shared" si="4"/>
        <v>0</v>
      </c>
      <c r="U109" s="60">
        <f t="shared" si="5"/>
        <v>21.24898877</v>
      </c>
    </row>
    <row r="110" spans="1:21" s="18" customFormat="1" x14ac:dyDescent="0.25">
      <c r="A110" s="26" t="s">
        <v>94</v>
      </c>
      <c r="B110" s="7" t="s">
        <v>211</v>
      </c>
      <c r="C110" s="50" t="s">
        <v>312</v>
      </c>
      <c r="D110" s="59">
        <v>247.05953138999999</v>
      </c>
      <c r="E110" s="59">
        <v>156.08042965999999</v>
      </c>
      <c r="F110" s="59">
        <v>32.648340608000005</v>
      </c>
      <c r="G110" s="59">
        <v>116.90136113</v>
      </c>
      <c r="H110" s="59">
        <v>0</v>
      </c>
      <c r="I110" s="59">
        <v>21.24898877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 t="s">
        <v>81</v>
      </c>
      <c r="R110" s="59">
        <v>0</v>
      </c>
      <c r="S110" s="59" t="s">
        <v>81</v>
      </c>
      <c r="T110" s="61">
        <f t="shared" ref="T110:T141" si="6">IFERROR(H110+J110+L110+N110+P110+R110+0+0,"-")</f>
        <v>0</v>
      </c>
      <c r="U110" s="60">
        <f t="shared" ref="U110:U141" si="7">IFERROR(I110+K110+M110+O110,"-")</f>
        <v>21.24898877</v>
      </c>
    </row>
    <row r="111" spans="1:21" s="18" customFormat="1" x14ac:dyDescent="0.25">
      <c r="A111" s="26" t="s">
        <v>664</v>
      </c>
      <c r="B111" s="7" t="s">
        <v>665</v>
      </c>
      <c r="C111" s="50" t="s">
        <v>312</v>
      </c>
      <c r="D111" s="59">
        <v>968.32166517000007</v>
      </c>
      <c r="E111" s="59">
        <v>215.75428926000001</v>
      </c>
      <c r="F111" s="59">
        <v>0</v>
      </c>
      <c r="G111" s="59">
        <v>14.84684820999999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 t="s">
        <v>81</v>
      </c>
      <c r="R111" s="59">
        <v>0</v>
      </c>
      <c r="S111" s="59" t="s">
        <v>81</v>
      </c>
      <c r="T111" s="61">
        <f t="shared" si="6"/>
        <v>0</v>
      </c>
      <c r="U111" s="60">
        <f t="shared" si="7"/>
        <v>0</v>
      </c>
    </row>
    <row r="112" spans="1:21" s="18" customFormat="1" x14ac:dyDescent="0.25">
      <c r="A112" s="26" t="s">
        <v>95</v>
      </c>
      <c r="B112" s="5" t="s">
        <v>500</v>
      </c>
      <c r="C112" s="50" t="s">
        <v>312</v>
      </c>
      <c r="D112" s="59">
        <v>1313.6887611700001</v>
      </c>
      <c r="E112" s="59">
        <v>714.64459676000035</v>
      </c>
      <c r="F112" s="59">
        <v>149.63936728265196</v>
      </c>
      <c r="G112" s="59">
        <v>376.34334070999932</v>
      </c>
      <c r="H112" s="59">
        <v>93.45446046088523</v>
      </c>
      <c r="I112" s="59">
        <v>176.99627613289303</v>
      </c>
      <c r="J112" s="59">
        <v>94.573121790112168</v>
      </c>
      <c r="K112" s="59">
        <v>123.78709135374288</v>
      </c>
      <c r="L112" s="59">
        <v>95.409443773561065</v>
      </c>
      <c r="M112" s="59">
        <v>133.14411409571733</v>
      </c>
      <c r="N112" s="59">
        <v>95.667371808549433</v>
      </c>
      <c r="O112" s="59">
        <v>141.13524300584152</v>
      </c>
      <c r="P112" s="59">
        <v>146.50851524102211</v>
      </c>
      <c r="Q112" s="59" t="s">
        <v>81</v>
      </c>
      <c r="R112" s="59">
        <v>143.22119205327658</v>
      </c>
      <c r="S112" s="59" t="s">
        <v>81</v>
      </c>
      <c r="T112" s="61">
        <f t="shared" si="6"/>
        <v>668.83410512740659</v>
      </c>
      <c r="U112" s="60">
        <f t="shared" si="7"/>
        <v>575.06272458819478</v>
      </c>
    </row>
    <row r="113" spans="1:21" s="18" customFormat="1" x14ac:dyDescent="0.25">
      <c r="A113" s="26" t="s">
        <v>667</v>
      </c>
      <c r="B113" s="5" t="s">
        <v>666</v>
      </c>
      <c r="C113" s="50" t="s">
        <v>312</v>
      </c>
      <c r="D113" s="59">
        <v>0</v>
      </c>
      <c r="E113" s="59">
        <v>754.63789312999995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 t="s">
        <v>81</v>
      </c>
      <c r="R113" s="59">
        <v>0</v>
      </c>
      <c r="S113" s="59" t="s">
        <v>81</v>
      </c>
      <c r="T113" s="61">
        <f t="shared" si="6"/>
        <v>0</v>
      </c>
      <c r="U113" s="60">
        <f t="shared" si="7"/>
        <v>0</v>
      </c>
    </row>
    <row r="114" spans="1:21" s="18" customFormat="1" x14ac:dyDescent="0.25">
      <c r="A114" s="26" t="s">
        <v>669</v>
      </c>
      <c r="B114" s="5" t="s">
        <v>668</v>
      </c>
      <c r="C114" s="50" t="s">
        <v>312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 t="s">
        <v>81</v>
      </c>
      <c r="R114" s="59">
        <v>0</v>
      </c>
      <c r="S114" s="59" t="s">
        <v>81</v>
      </c>
      <c r="T114" s="61">
        <f t="shared" si="6"/>
        <v>0</v>
      </c>
      <c r="U114" s="60">
        <f t="shared" si="7"/>
        <v>0</v>
      </c>
    </row>
    <row r="115" spans="1:21" s="18" customFormat="1" x14ac:dyDescent="0.25">
      <c r="A115" s="26" t="s">
        <v>18</v>
      </c>
      <c r="B115" s="16" t="s">
        <v>719</v>
      </c>
      <c r="C115" s="50" t="s">
        <v>312</v>
      </c>
      <c r="D115" s="59">
        <v>-337.27747081999883</v>
      </c>
      <c r="E115" s="59">
        <v>-13.331091299999116</v>
      </c>
      <c r="F115" s="59">
        <v>732.55247965871467</v>
      </c>
      <c r="G115" s="59">
        <v>2175.6635703099987</v>
      </c>
      <c r="H115" s="59">
        <v>708.99945579283633</v>
      </c>
      <c r="I115" s="59">
        <v>1500.7391701101185</v>
      </c>
      <c r="J115" s="59">
        <v>1027.1246433625561</v>
      </c>
      <c r="K115" s="59">
        <v>2644.4985738350088</v>
      </c>
      <c r="L115" s="59">
        <v>1065.9904728366228</v>
      </c>
      <c r="M115" s="59">
        <v>3535.679209921509</v>
      </c>
      <c r="N115" s="59">
        <v>1528.4674607986517</v>
      </c>
      <c r="O115" s="59">
        <v>3607.4732774004415</v>
      </c>
      <c r="P115" s="59">
        <v>4057.6547869397996</v>
      </c>
      <c r="Q115" s="59" t="s">
        <v>81</v>
      </c>
      <c r="R115" s="59">
        <v>4804.8165576814235</v>
      </c>
      <c r="S115" s="59" t="s">
        <v>81</v>
      </c>
      <c r="T115" s="61">
        <f t="shared" si="6"/>
        <v>13193.053377411889</v>
      </c>
      <c r="U115" s="60">
        <f t="shared" si="7"/>
        <v>11288.390231267078</v>
      </c>
    </row>
    <row r="116" spans="1:21" s="18" customFormat="1" x14ac:dyDescent="0.25">
      <c r="A116" s="26" t="s">
        <v>48</v>
      </c>
      <c r="B116" s="4" t="s">
        <v>571</v>
      </c>
      <c r="C116" s="50" t="s">
        <v>312</v>
      </c>
      <c r="D116" s="59" t="s">
        <v>81</v>
      </c>
      <c r="E116" s="59" t="s">
        <v>81</v>
      </c>
      <c r="F116" s="59" t="s">
        <v>81</v>
      </c>
      <c r="G116" s="59" t="s">
        <v>81</v>
      </c>
      <c r="H116" s="59" t="s">
        <v>81</v>
      </c>
      <c r="I116" s="59" t="s">
        <v>81</v>
      </c>
      <c r="J116" s="59" t="s">
        <v>81</v>
      </c>
      <c r="K116" s="59" t="s">
        <v>81</v>
      </c>
      <c r="L116" s="59" t="s">
        <v>81</v>
      </c>
      <c r="M116" s="59" t="s">
        <v>81</v>
      </c>
      <c r="N116" s="59" t="s">
        <v>81</v>
      </c>
      <c r="O116" s="59" t="s">
        <v>81</v>
      </c>
      <c r="P116" s="59" t="s">
        <v>81</v>
      </c>
      <c r="Q116" s="59" t="s">
        <v>81</v>
      </c>
      <c r="R116" s="59" t="s">
        <v>81</v>
      </c>
      <c r="S116" s="59" t="s">
        <v>81</v>
      </c>
      <c r="T116" s="61" t="str">
        <f t="shared" si="6"/>
        <v>-</v>
      </c>
      <c r="U116" s="60" t="str">
        <f t="shared" si="7"/>
        <v>-</v>
      </c>
    </row>
    <row r="117" spans="1:21" s="18" customFormat="1" ht="31.5" x14ac:dyDescent="0.25">
      <c r="A117" s="26" t="s">
        <v>448</v>
      </c>
      <c r="B117" s="1" t="s">
        <v>461</v>
      </c>
      <c r="C117" s="50" t="s">
        <v>312</v>
      </c>
      <c r="D117" s="59" t="s">
        <v>81</v>
      </c>
      <c r="E117" s="59" t="s">
        <v>81</v>
      </c>
      <c r="F117" s="59" t="s">
        <v>81</v>
      </c>
      <c r="G117" s="59" t="s">
        <v>81</v>
      </c>
      <c r="H117" s="59" t="s">
        <v>81</v>
      </c>
      <c r="I117" s="59" t="s">
        <v>81</v>
      </c>
      <c r="J117" s="59" t="s">
        <v>81</v>
      </c>
      <c r="K117" s="59" t="s">
        <v>81</v>
      </c>
      <c r="L117" s="59" t="s">
        <v>81</v>
      </c>
      <c r="M117" s="59" t="s">
        <v>81</v>
      </c>
      <c r="N117" s="59" t="s">
        <v>81</v>
      </c>
      <c r="O117" s="59" t="s">
        <v>81</v>
      </c>
      <c r="P117" s="59" t="s">
        <v>81</v>
      </c>
      <c r="Q117" s="59" t="s">
        <v>81</v>
      </c>
      <c r="R117" s="59" t="s">
        <v>81</v>
      </c>
      <c r="S117" s="59" t="s">
        <v>81</v>
      </c>
      <c r="T117" s="61" t="str">
        <f t="shared" si="6"/>
        <v>-</v>
      </c>
      <c r="U117" s="60" t="str">
        <f t="shared" si="7"/>
        <v>-</v>
      </c>
    </row>
    <row r="118" spans="1:21" s="18" customFormat="1" ht="31.5" x14ac:dyDescent="0.25">
      <c r="A118" s="26" t="s">
        <v>449</v>
      </c>
      <c r="B118" s="1" t="s">
        <v>462</v>
      </c>
      <c r="C118" s="50" t="s">
        <v>312</v>
      </c>
      <c r="D118" s="59" t="s">
        <v>81</v>
      </c>
      <c r="E118" s="59" t="s">
        <v>81</v>
      </c>
      <c r="F118" s="59" t="s">
        <v>81</v>
      </c>
      <c r="G118" s="59" t="s">
        <v>81</v>
      </c>
      <c r="H118" s="59" t="s">
        <v>81</v>
      </c>
      <c r="I118" s="59" t="s">
        <v>81</v>
      </c>
      <c r="J118" s="59" t="s">
        <v>81</v>
      </c>
      <c r="K118" s="59" t="s">
        <v>81</v>
      </c>
      <c r="L118" s="59" t="s">
        <v>81</v>
      </c>
      <c r="M118" s="59" t="s">
        <v>81</v>
      </c>
      <c r="N118" s="59" t="s">
        <v>81</v>
      </c>
      <c r="O118" s="59" t="s">
        <v>81</v>
      </c>
      <c r="P118" s="59" t="s">
        <v>81</v>
      </c>
      <c r="Q118" s="59" t="s">
        <v>81</v>
      </c>
      <c r="R118" s="59" t="s">
        <v>81</v>
      </c>
      <c r="S118" s="59" t="s">
        <v>81</v>
      </c>
      <c r="T118" s="61" t="str">
        <f t="shared" si="6"/>
        <v>-</v>
      </c>
      <c r="U118" s="60" t="str">
        <f t="shared" si="7"/>
        <v>-</v>
      </c>
    </row>
    <row r="119" spans="1:21" s="18" customFormat="1" ht="31.5" x14ac:dyDescent="0.25">
      <c r="A119" s="26" t="s">
        <v>544</v>
      </c>
      <c r="B119" s="1" t="s">
        <v>447</v>
      </c>
      <c r="C119" s="50" t="s">
        <v>312</v>
      </c>
      <c r="D119" s="59" t="s">
        <v>81</v>
      </c>
      <c r="E119" s="59" t="s">
        <v>81</v>
      </c>
      <c r="F119" s="59" t="s">
        <v>81</v>
      </c>
      <c r="G119" s="59" t="s">
        <v>81</v>
      </c>
      <c r="H119" s="59" t="s">
        <v>81</v>
      </c>
      <c r="I119" s="59" t="s">
        <v>81</v>
      </c>
      <c r="J119" s="59" t="s">
        <v>81</v>
      </c>
      <c r="K119" s="59" t="s">
        <v>81</v>
      </c>
      <c r="L119" s="59" t="s">
        <v>81</v>
      </c>
      <c r="M119" s="59" t="s">
        <v>81</v>
      </c>
      <c r="N119" s="59" t="s">
        <v>81</v>
      </c>
      <c r="O119" s="59" t="s">
        <v>81</v>
      </c>
      <c r="P119" s="59" t="s">
        <v>81</v>
      </c>
      <c r="Q119" s="59" t="s">
        <v>81</v>
      </c>
      <c r="R119" s="59" t="s">
        <v>81</v>
      </c>
      <c r="S119" s="59" t="s">
        <v>81</v>
      </c>
      <c r="T119" s="61" t="str">
        <f t="shared" si="6"/>
        <v>-</v>
      </c>
      <c r="U119" s="60" t="str">
        <f t="shared" si="7"/>
        <v>-</v>
      </c>
    </row>
    <row r="120" spans="1:21" s="18" customFormat="1" x14ac:dyDescent="0.25">
      <c r="A120" s="26" t="s">
        <v>49</v>
      </c>
      <c r="B120" s="3" t="s">
        <v>608</v>
      </c>
      <c r="C120" s="50" t="s">
        <v>312</v>
      </c>
      <c r="D120" s="59" t="s">
        <v>81</v>
      </c>
      <c r="E120" s="59" t="s">
        <v>81</v>
      </c>
      <c r="F120" s="59" t="s">
        <v>81</v>
      </c>
      <c r="G120" s="59" t="s">
        <v>81</v>
      </c>
      <c r="H120" s="59" t="s">
        <v>81</v>
      </c>
      <c r="I120" s="59" t="s">
        <v>81</v>
      </c>
      <c r="J120" s="59" t="s">
        <v>81</v>
      </c>
      <c r="K120" s="59" t="s">
        <v>81</v>
      </c>
      <c r="L120" s="59" t="s">
        <v>81</v>
      </c>
      <c r="M120" s="59" t="s">
        <v>81</v>
      </c>
      <c r="N120" s="59" t="s">
        <v>81</v>
      </c>
      <c r="O120" s="59" t="s">
        <v>81</v>
      </c>
      <c r="P120" s="59" t="s">
        <v>81</v>
      </c>
      <c r="Q120" s="59" t="s">
        <v>81</v>
      </c>
      <c r="R120" s="59" t="s">
        <v>81</v>
      </c>
      <c r="S120" s="59" t="s">
        <v>81</v>
      </c>
      <c r="T120" s="61" t="str">
        <f t="shared" si="6"/>
        <v>-</v>
      </c>
      <c r="U120" s="60" t="str">
        <f t="shared" si="7"/>
        <v>-</v>
      </c>
    </row>
    <row r="121" spans="1:21" s="18" customFormat="1" x14ac:dyDescent="0.25">
      <c r="A121" s="26" t="s">
        <v>320</v>
      </c>
      <c r="B121" s="3" t="s">
        <v>501</v>
      </c>
      <c r="C121" s="50" t="s">
        <v>312</v>
      </c>
      <c r="D121" s="59">
        <v>-781.17416411999898</v>
      </c>
      <c r="E121" s="59">
        <v>-448.87516392999925</v>
      </c>
      <c r="F121" s="59">
        <v>289.0155431985591</v>
      </c>
      <c r="G121" s="59">
        <v>1749.8975322499987</v>
      </c>
      <c r="H121" s="59">
        <v>19.242844924703501</v>
      </c>
      <c r="I121" s="59">
        <v>807.09835631461533</v>
      </c>
      <c r="J121" s="59">
        <v>462.93458259780635</v>
      </c>
      <c r="K121" s="59">
        <v>2012.9675812664836</v>
      </c>
      <c r="L121" s="59">
        <v>836.09549536952261</v>
      </c>
      <c r="M121" s="59">
        <v>2507.8015021782926</v>
      </c>
      <c r="N121" s="59">
        <v>1311.4390473186013</v>
      </c>
      <c r="O121" s="59">
        <v>2829.9496787115177</v>
      </c>
      <c r="P121" s="59">
        <v>3319.0716174692661</v>
      </c>
      <c r="Q121" s="59" t="s">
        <v>81</v>
      </c>
      <c r="R121" s="59">
        <v>3810.3882352156379</v>
      </c>
      <c r="S121" s="59" t="s">
        <v>81</v>
      </c>
      <c r="T121" s="61">
        <f t="shared" si="6"/>
        <v>9759.1718228955378</v>
      </c>
      <c r="U121" s="60">
        <f t="shared" si="7"/>
        <v>8157.817118470909</v>
      </c>
    </row>
    <row r="122" spans="1:21" s="18" customFormat="1" x14ac:dyDescent="0.25">
      <c r="A122" s="26" t="s">
        <v>321</v>
      </c>
      <c r="B122" s="3" t="s">
        <v>609</v>
      </c>
      <c r="C122" s="50" t="s">
        <v>312</v>
      </c>
      <c r="D122" s="59" t="s">
        <v>81</v>
      </c>
      <c r="E122" s="59" t="s">
        <v>81</v>
      </c>
      <c r="F122" s="59" t="s">
        <v>81</v>
      </c>
      <c r="G122" s="59" t="s">
        <v>81</v>
      </c>
      <c r="H122" s="59" t="s">
        <v>81</v>
      </c>
      <c r="I122" s="59" t="s">
        <v>81</v>
      </c>
      <c r="J122" s="59" t="s">
        <v>81</v>
      </c>
      <c r="K122" s="59" t="s">
        <v>81</v>
      </c>
      <c r="L122" s="59" t="s">
        <v>81</v>
      </c>
      <c r="M122" s="59" t="s">
        <v>81</v>
      </c>
      <c r="N122" s="59" t="s">
        <v>81</v>
      </c>
      <c r="O122" s="59" t="s">
        <v>81</v>
      </c>
      <c r="P122" s="59" t="s">
        <v>81</v>
      </c>
      <c r="Q122" s="59" t="s">
        <v>81</v>
      </c>
      <c r="R122" s="59" t="s">
        <v>81</v>
      </c>
      <c r="S122" s="59" t="s">
        <v>81</v>
      </c>
      <c r="T122" s="61" t="str">
        <f t="shared" si="6"/>
        <v>-</v>
      </c>
      <c r="U122" s="60" t="str">
        <f t="shared" si="7"/>
        <v>-</v>
      </c>
    </row>
    <row r="123" spans="1:21" s="18" customFormat="1" x14ac:dyDescent="0.25">
      <c r="A123" s="26" t="s">
        <v>322</v>
      </c>
      <c r="B123" s="3" t="s">
        <v>502</v>
      </c>
      <c r="C123" s="50" t="s">
        <v>312</v>
      </c>
      <c r="D123" s="59">
        <v>162.81532631000005</v>
      </c>
      <c r="E123" s="59">
        <v>262.56692474000005</v>
      </c>
      <c r="F123" s="59">
        <v>311.6445770400328</v>
      </c>
      <c r="G123" s="59">
        <v>319.44757752999999</v>
      </c>
      <c r="H123" s="59">
        <v>577.64393765300895</v>
      </c>
      <c r="I123" s="59">
        <v>560.79639754513767</v>
      </c>
      <c r="J123" s="59">
        <v>506.26130824147327</v>
      </c>
      <c r="K123" s="59">
        <v>447.87507414055722</v>
      </c>
      <c r="L123" s="59">
        <v>163.27991678169673</v>
      </c>
      <c r="M123" s="59">
        <v>847.34772988103146</v>
      </c>
      <c r="N123" s="59">
        <v>159.73546045374141</v>
      </c>
      <c r="O123" s="59">
        <v>566.62649405220566</v>
      </c>
      <c r="P123" s="59">
        <v>493.43243521118393</v>
      </c>
      <c r="Q123" s="59" t="s">
        <v>81</v>
      </c>
      <c r="R123" s="59">
        <v>533.1845226189979</v>
      </c>
      <c r="S123" s="59" t="s">
        <v>81</v>
      </c>
      <c r="T123" s="61">
        <f t="shared" si="6"/>
        <v>2433.5375809601023</v>
      </c>
      <c r="U123" s="60">
        <f t="shared" si="7"/>
        <v>2422.6456956189318</v>
      </c>
    </row>
    <row r="124" spans="1:21" s="18" customFormat="1" x14ac:dyDescent="0.25">
      <c r="A124" s="26" t="s">
        <v>323</v>
      </c>
      <c r="B124" s="3" t="s">
        <v>503</v>
      </c>
      <c r="C124" s="50" t="s">
        <v>312</v>
      </c>
      <c r="D124" s="59">
        <v>0</v>
      </c>
      <c r="E124" s="59">
        <v>0</v>
      </c>
      <c r="F124" s="59" t="s">
        <v>81</v>
      </c>
      <c r="G124" s="59">
        <v>0</v>
      </c>
      <c r="H124" s="59" t="s">
        <v>81</v>
      </c>
      <c r="I124" s="59">
        <v>0</v>
      </c>
      <c r="J124" s="59" t="s">
        <v>81</v>
      </c>
      <c r="K124" s="59">
        <v>0</v>
      </c>
      <c r="L124" s="59" t="s">
        <v>81</v>
      </c>
      <c r="M124" s="59">
        <v>0</v>
      </c>
      <c r="N124" s="59" t="s">
        <v>81</v>
      </c>
      <c r="O124" s="59">
        <v>0</v>
      </c>
      <c r="P124" s="59">
        <v>0</v>
      </c>
      <c r="Q124" s="59" t="s">
        <v>81</v>
      </c>
      <c r="R124" s="59">
        <v>0</v>
      </c>
      <c r="S124" s="59" t="s">
        <v>81</v>
      </c>
      <c r="T124" s="61" t="str">
        <f t="shared" si="6"/>
        <v>-</v>
      </c>
      <c r="U124" s="60">
        <f t="shared" si="7"/>
        <v>0</v>
      </c>
    </row>
    <row r="125" spans="1:21" s="18" customFormat="1" x14ac:dyDescent="0.25">
      <c r="A125" s="26" t="s">
        <v>324</v>
      </c>
      <c r="B125" s="3" t="s">
        <v>616</v>
      </c>
      <c r="C125" s="50" t="s">
        <v>312</v>
      </c>
      <c r="D125" s="59" t="s">
        <v>81</v>
      </c>
      <c r="E125" s="59" t="s">
        <v>81</v>
      </c>
      <c r="F125" s="59" t="s">
        <v>81</v>
      </c>
      <c r="G125" s="59">
        <v>0</v>
      </c>
      <c r="H125" s="59" t="s">
        <v>81</v>
      </c>
      <c r="I125" s="59" t="s">
        <v>81</v>
      </c>
      <c r="J125" s="59" t="s">
        <v>81</v>
      </c>
      <c r="K125" s="59" t="s">
        <v>81</v>
      </c>
      <c r="L125" s="59" t="s">
        <v>81</v>
      </c>
      <c r="M125" s="59" t="s">
        <v>81</v>
      </c>
      <c r="N125" s="59" t="s">
        <v>81</v>
      </c>
      <c r="O125" s="59" t="s">
        <v>81</v>
      </c>
      <c r="P125" s="59" t="s">
        <v>81</v>
      </c>
      <c r="Q125" s="59" t="s">
        <v>81</v>
      </c>
      <c r="R125" s="59" t="s">
        <v>81</v>
      </c>
      <c r="S125" s="59" t="s">
        <v>81</v>
      </c>
      <c r="T125" s="61" t="str">
        <f t="shared" si="6"/>
        <v>-</v>
      </c>
      <c r="U125" s="60" t="str">
        <f t="shared" si="7"/>
        <v>-</v>
      </c>
    </row>
    <row r="126" spans="1:21" s="18" customFormat="1" ht="31.5" x14ac:dyDescent="0.25">
      <c r="A126" s="26" t="s">
        <v>325</v>
      </c>
      <c r="B126" s="4" t="s">
        <v>381</v>
      </c>
      <c r="C126" s="50" t="s">
        <v>312</v>
      </c>
      <c r="D126" s="59" t="s">
        <v>81</v>
      </c>
      <c r="E126" s="59" t="s">
        <v>81</v>
      </c>
      <c r="F126" s="59" t="s">
        <v>81</v>
      </c>
      <c r="G126" s="59">
        <v>0</v>
      </c>
      <c r="H126" s="59" t="s">
        <v>81</v>
      </c>
      <c r="I126" s="59" t="s">
        <v>81</v>
      </c>
      <c r="J126" s="59" t="s">
        <v>81</v>
      </c>
      <c r="K126" s="59" t="s">
        <v>81</v>
      </c>
      <c r="L126" s="59" t="s">
        <v>81</v>
      </c>
      <c r="M126" s="59" t="s">
        <v>81</v>
      </c>
      <c r="N126" s="59" t="s">
        <v>81</v>
      </c>
      <c r="O126" s="59" t="s">
        <v>81</v>
      </c>
      <c r="P126" s="59" t="s">
        <v>81</v>
      </c>
      <c r="Q126" s="59" t="s">
        <v>81</v>
      </c>
      <c r="R126" s="59" t="s">
        <v>81</v>
      </c>
      <c r="S126" s="59" t="s">
        <v>81</v>
      </c>
      <c r="T126" s="61" t="str">
        <f t="shared" si="6"/>
        <v>-</v>
      </c>
      <c r="U126" s="60" t="str">
        <f t="shared" si="7"/>
        <v>-</v>
      </c>
    </row>
    <row r="127" spans="1:21" s="18" customFormat="1" x14ac:dyDescent="0.25">
      <c r="A127" s="26" t="s">
        <v>545</v>
      </c>
      <c r="B127" s="5" t="s">
        <v>207</v>
      </c>
      <c r="C127" s="50" t="s">
        <v>312</v>
      </c>
      <c r="D127" s="59" t="s">
        <v>81</v>
      </c>
      <c r="E127" s="59" t="s">
        <v>81</v>
      </c>
      <c r="F127" s="59" t="s">
        <v>81</v>
      </c>
      <c r="G127" s="59">
        <v>0</v>
      </c>
      <c r="H127" s="59" t="s">
        <v>81</v>
      </c>
      <c r="I127" s="59" t="s">
        <v>81</v>
      </c>
      <c r="J127" s="59" t="s">
        <v>81</v>
      </c>
      <c r="K127" s="59" t="s">
        <v>81</v>
      </c>
      <c r="L127" s="59" t="s">
        <v>81</v>
      </c>
      <c r="M127" s="59" t="s">
        <v>81</v>
      </c>
      <c r="N127" s="59" t="s">
        <v>81</v>
      </c>
      <c r="O127" s="59" t="s">
        <v>81</v>
      </c>
      <c r="P127" s="59" t="s">
        <v>81</v>
      </c>
      <c r="Q127" s="59" t="s">
        <v>81</v>
      </c>
      <c r="R127" s="59" t="s">
        <v>81</v>
      </c>
      <c r="S127" s="59" t="s">
        <v>81</v>
      </c>
      <c r="T127" s="61" t="str">
        <f t="shared" si="6"/>
        <v>-</v>
      </c>
      <c r="U127" s="60" t="str">
        <f t="shared" si="7"/>
        <v>-</v>
      </c>
    </row>
    <row r="128" spans="1:21" s="18" customFormat="1" x14ac:dyDescent="0.25">
      <c r="A128" s="26" t="s">
        <v>546</v>
      </c>
      <c r="B128" s="5" t="s">
        <v>195</v>
      </c>
      <c r="C128" s="50" t="s">
        <v>312</v>
      </c>
      <c r="D128" s="59" t="s">
        <v>81</v>
      </c>
      <c r="E128" s="59" t="s">
        <v>81</v>
      </c>
      <c r="F128" s="59" t="s">
        <v>81</v>
      </c>
      <c r="G128" s="59">
        <v>0</v>
      </c>
      <c r="H128" s="59" t="s">
        <v>81</v>
      </c>
      <c r="I128" s="59" t="s">
        <v>81</v>
      </c>
      <c r="J128" s="59" t="s">
        <v>81</v>
      </c>
      <c r="K128" s="59" t="s">
        <v>81</v>
      </c>
      <c r="L128" s="59" t="s">
        <v>81</v>
      </c>
      <c r="M128" s="59" t="s">
        <v>81</v>
      </c>
      <c r="N128" s="59" t="s">
        <v>81</v>
      </c>
      <c r="O128" s="59" t="s">
        <v>81</v>
      </c>
      <c r="P128" s="59" t="s">
        <v>81</v>
      </c>
      <c r="Q128" s="59" t="s">
        <v>81</v>
      </c>
      <c r="R128" s="59" t="s">
        <v>81</v>
      </c>
      <c r="S128" s="59" t="s">
        <v>81</v>
      </c>
      <c r="T128" s="61" t="str">
        <f t="shared" si="6"/>
        <v>-</v>
      </c>
      <c r="U128" s="60" t="str">
        <f t="shared" si="7"/>
        <v>-</v>
      </c>
    </row>
    <row r="129" spans="1:21" s="18" customFormat="1" x14ac:dyDescent="0.25">
      <c r="A129" s="26" t="s">
        <v>326</v>
      </c>
      <c r="B129" s="3" t="s">
        <v>504</v>
      </c>
      <c r="C129" s="50" t="s">
        <v>312</v>
      </c>
      <c r="D129" s="59">
        <v>281.08136699000005</v>
      </c>
      <c r="E129" s="59">
        <v>172.97714789000008</v>
      </c>
      <c r="F129" s="59">
        <v>131.89235942012098</v>
      </c>
      <c r="G129" s="59">
        <v>106.31846052999998</v>
      </c>
      <c r="H129" s="59">
        <v>112.11267321512484</v>
      </c>
      <c r="I129" s="59">
        <v>132.8444162503651</v>
      </c>
      <c r="J129" s="59">
        <v>57.928752523277332</v>
      </c>
      <c r="K129" s="59">
        <v>183.6559184279669</v>
      </c>
      <c r="L129" s="59">
        <v>66.615060685401986</v>
      </c>
      <c r="M129" s="59">
        <v>180.52997786218302</v>
      </c>
      <c r="N129" s="59">
        <v>57.292953026309583</v>
      </c>
      <c r="O129" s="59">
        <v>210.89710463671665</v>
      </c>
      <c r="P129" s="59">
        <v>245.15073425934796</v>
      </c>
      <c r="Q129" s="59" t="s">
        <v>81</v>
      </c>
      <c r="R129" s="59">
        <v>461.24379984678501</v>
      </c>
      <c r="S129" s="59" t="s">
        <v>81</v>
      </c>
      <c r="T129" s="61">
        <f t="shared" si="6"/>
        <v>1000.3439735562467</v>
      </c>
      <c r="U129" s="60">
        <f t="shared" si="7"/>
        <v>707.92741717723175</v>
      </c>
    </row>
    <row r="130" spans="1:21" s="18" customFormat="1" x14ac:dyDescent="0.25">
      <c r="A130" s="26" t="s">
        <v>19</v>
      </c>
      <c r="B130" s="16" t="s">
        <v>580</v>
      </c>
      <c r="C130" s="50" t="s">
        <v>312</v>
      </c>
      <c r="D130" s="59">
        <v>183.54582915156112</v>
      </c>
      <c r="E130" s="59">
        <v>238.79164722402791</v>
      </c>
      <c r="F130" s="59">
        <v>272.83281652421925</v>
      </c>
      <c r="G130" s="59">
        <v>891.06223490512082</v>
      </c>
      <c r="H130" s="59">
        <v>350.49056508305523</v>
      </c>
      <c r="I130" s="59">
        <v>465.36371514597613</v>
      </c>
      <c r="J130" s="59">
        <v>394.70255666098484</v>
      </c>
      <c r="K130" s="59">
        <v>472.401726412269</v>
      </c>
      <c r="L130" s="59">
        <v>402.28183659144327</v>
      </c>
      <c r="M130" s="59">
        <v>614.60492972870543</v>
      </c>
      <c r="N130" s="59">
        <v>443.76102106979664</v>
      </c>
      <c r="O130" s="59">
        <v>472.32262103711219</v>
      </c>
      <c r="P130" s="59">
        <v>589.50714142738161</v>
      </c>
      <c r="Q130" s="59" t="s">
        <v>81</v>
      </c>
      <c r="R130" s="59">
        <v>776.29758411278863</v>
      </c>
      <c r="S130" s="59" t="s">
        <v>81</v>
      </c>
      <c r="T130" s="61">
        <f t="shared" si="6"/>
        <v>2957.0407049454502</v>
      </c>
      <c r="U130" s="60">
        <f t="shared" si="7"/>
        <v>2024.6929923240627</v>
      </c>
    </row>
    <row r="131" spans="1:21" s="18" customFormat="1" x14ac:dyDescent="0.25">
      <c r="A131" s="26" t="s">
        <v>15</v>
      </c>
      <c r="B131" s="3" t="s">
        <v>571</v>
      </c>
      <c r="C131" s="50" t="s">
        <v>312</v>
      </c>
      <c r="D131" s="59" t="s">
        <v>81</v>
      </c>
      <c r="E131" s="59" t="s">
        <v>81</v>
      </c>
      <c r="F131" s="59" t="s">
        <v>81</v>
      </c>
      <c r="G131" s="59" t="s">
        <v>81</v>
      </c>
      <c r="H131" s="59" t="s">
        <v>81</v>
      </c>
      <c r="I131" s="59" t="s">
        <v>81</v>
      </c>
      <c r="J131" s="59" t="s">
        <v>81</v>
      </c>
      <c r="K131" s="59" t="s">
        <v>81</v>
      </c>
      <c r="L131" s="59" t="s">
        <v>81</v>
      </c>
      <c r="M131" s="59" t="s">
        <v>81</v>
      </c>
      <c r="N131" s="59" t="s">
        <v>81</v>
      </c>
      <c r="O131" s="59" t="s">
        <v>81</v>
      </c>
      <c r="P131" s="59" t="s">
        <v>81</v>
      </c>
      <c r="Q131" s="59" t="s">
        <v>81</v>
      </c>
      <c r="R131" s="59" t="s">
        <v>81</v>
      </c>
      <c r="S131" s="59" t="s">
        <v>81</v>
      </c>
      <c r="T131" s="61" t="str">
        <f t="shared" si="6"/>
        <v>-</v>
      </c>
      <c r="U131" s="60" t="str">
        <f t="shared" si="7"/>
        <v>-</v>
      </c>
    </row>
    <row r="132" spans="1:21" s="18" customFormat="1" ht="31.5" x14ac:dyDescent="0.25">
      <c r="A132" s="26" t="s">
        <v>568</v>
      </c>
      <c r="B132" s="1" t="s">
        <v>461</v>
      </c>
      <c r="C132" s="50" t="s">
        <v>312</v>
      </c>
      <c r="D132" s="59" t="s">
        <v>81</v>
      </c>
      <c r="E132" s="59" t="s">
        <v>81</v>
      </c>
      <c r="F132" s="59" t="s">
        <v>81</v>
      </c>
      <c r="G132" s="59" t="s">
        <v>81</v>
      </c>
      <c r="H132" s="59" t="s">
        <v>81</v>
      </c>
      <c r="I132" s="59" t="s">
        <v>81</v>
      </c>
      <c r="J132" s="59" t="s">
        <v>81</v>
      </c>
      <c r="K132" s="59" t="s">
        <v>81</v>
      </c>
      <c r="L132" s="59" t="s">
        <v>81</v>
      </c>
      <c r="M132" s="59" t="s">
        <v>81</v>
      </c>
      <c r="N132" s="59" t="s">
        <v>81</v>
      </c>
      <c r="O132" s="59" t="s">
        <v>81</v>
      </c>
      <c r="P132" s="59" t="s">
        <v>81</v>
      </c>
      <c r="Q132" s="59" t="s">
        <v>81</v>
      </c>
      <c r="R132" s="59" t="s">
        <v>81</v>
      </c>
      <c r="S132" s="59" t="s">
        <v>81</v>
      </c>
      <c r="T132" s="61" t="str">
        <f t="shared" si="6"/>
        <v>-</v>
      </c>
      <c r="U132" s="60" t="str">
        <f t="shared" si="7"/>
        <v>-</v>
      </c>
    </row>
    <row r="133" spans="1:21" s="18" customFormat="1" ht="31.5" x14ac:dyDescent="0.25">
      <c r="A133" s="26" t="s">
        <v>569</v>
      </c>
      <c r="B133" s="1" t="s">
        <v>462</v>
      </c>
      <c r="C133" s="50" t="s">
        <v>312</v>
      </c>
      <c r="D133" s="59" t="s">
        <v>81</v>
      </c>
      <c r="E133" s="59" t="s">
        <v>81</v>
      </c>
      <c r="F133" s="59" t="s">
        <v>81</v>
      </c>
      <c r="G133" s="59" t="s">
        <v>81</v>
      </c>
      <c r="H133" s="59" t="s">
        <v>81</v>
      </c>
      <c r="I133" s="59" t="s">
        <v>81</v>
      </c>
      <c r="J133" s="59" t="s">
        <v>81</v>
      </c>
      <c r="K133" s="59" t="s">
        <v>81</v>
      </c>
      <c r="L133" s="59" t="s">
        <v>81</v>
      </c>
      <c r="M133" s="59" t="s">
        <v>81</v>
      </c>
      <c r="N133" s="59" t="s">
        <v>81</v>
      </c>
      <c r="O133" s="59" t="s">
        <v>81</v>
      </c>
      <c r="P133" s="59" t="s">
        <v>81</v>
      </c>
      <c r="Q133" s="59" t="s">
        <v>81</v>
      </c>
      <c r="R133" s="59" t="s">
        <v>81</v>
      </c>
      <c r="S133" s="59" t="s">
        <v>81</v>
      </c>
      <c r="T133" s="61" t="str">
        <f t="shared" si="6"/>
        <v>-</v>
      </c>
      <c r="U133" s="60" t="str">
        <f t="shared" si="7"/>
        <v>-</v>
      </c>
    </row>
    <row r="134" spans="1:21" s="18" customFormat="1" ht="31.5" x14ac:dyDescent="0.25">
      <c r="A134" s="26" t="s">
        <v>570</v>
      </c>
      <c r="B134" s="1" t="s">
        <v>447</v>
      </c>
      <c r="C134" s="50" t="s">
        <v>312</v>
      </c>
      <c r="D134" s="59" t="s">
        <v>81</v>
      </c>
      <c r="E134" s="59" t="s">
        <v>81</v>
      </c>
      <c r="F134" s="59" t="s">
        <v>81</v>
      </c>
      <c r="G134" s="59" t="s">
        <v>81</v>
      </c>
      <c r="H134" s="59" t="s">
        <v>81</v>
      </c>
      <c r="I134" s="59" t="s">
        <v>81</v>
      </c>
      <c r="J134" s="59" t="s">
        <v>81</v>
      </c>
      <c r="K134" s="59" t="s">
        <v>81</v>
      </c>
      <c r="L134" s="59" t="s">
        <v>81</v>
      </c>
      <c r="M134" s="59" t="s">
        <v>81</v>
      </c>
      <c r="N134" s="59" t="s">
        <v>81</v>
      </c>
      <c r="O134" s="59" t="s">
        <v>81</v>
      </c>
      <c r="P134" s="59" t="s">
        <v>81</v>
      </c>
      <c r="Q134" s="59" t="s">
        <v>81</v>
      </c>
      <c r="R134" s="59" t="s">
        <v>81</v>
      </c>
      <c r="S134" s="59" t="s">
        <v>81</v>
      </c>
      <c r="T134" s="61" t="str">
        <f t="shared" si="6"/>
        <v>-</v>
      </c>
      <c r="U134" s="60" t="str">
        <f t="shared" si="7"/>
        <v>-</v>
      </c>
    </row>
    <row r="135" spans="1:21" s="18" customFormat="1" x14ac:dyDescent="0.25">
      <c r="A135" s="26" t="s">
        <v>370</v>
      </c>
      <c r="B135" s="6" t="s">
        <v>617</v>
      </c>
      <c r="C135" s="50" t="s">
        <v>312</v>
      </c>
      <c r="D135" s="59" t="s">
        <v>81</v>
      </c>
      <c r="E135" s="59" t="s">
        <v>81</v>
      </c>
      <c r="F135" s="59" t="s">
        <v>81</v>
      </c>
      <c r="G135" s="59" t="s">
        <v>81</v>
      </c>
      <c r="H135" s="59" t="s">
        <v>81</v>
      </c>
      <c r="I135" s="59" t="s">
        <v>81</v>
      </c>
      <c r="J135" s="59" t="s">
        <v>81</v>
      </c>
      <c r="K135" s="59" t="s">
        <v>81</v>
      </c>
      <c r="L135" s="59" t="s">
        <v>81</v>
      </c>
      <c r="M135" s="59" t="s">
        <v>81</v>
      </c>
      <c r="N135" s="59" t="s">
        <v>81</v>
      </c>
      <c r="O135" s="59" t="s">
        <v>81</v>
      </c>
      <c r="P135" s="59" t="s">
        <v>81</v>
      </c>
      <c r="Q135" s="59" t="s">
        <v>81</v>
      </c>
      <c r="R135" s="59" t="s">
        <v>81</v>
      </c>
      <c r="S135" s="59" t="s">
        <v>81</v>
      </c>
      <c r="T135" s="61" t="str">
        <f t="shared" si="6"/>
        <v>-</v>
      </c>
      <c r="U135" s="60" t="str">
        <f t="shared" si="7"/>
        <v>-</v>
      </c>
    </row>
    <row r="136" spans="1:21" s="18" customFormat="1" x14ac:dyDescent="0.25">
      <c r="A136" s="26" t="s">
        <v>371</v>
      </c>
      <c r="B136" s="6" t="s">
        <v>378</v>
      </c>
      <c r="C136" s="50" t="s">
        <v>312</v>
      </c>
      <c r="D136" s="59">
        <v>94.766490491561086</v>
      </c>
      <c r="E136" s="59">
        <v>151.68283269802788</v>
      </c>
      <c r="F136" s="59">
        <v>183.57440939015143</v>
      </c>
      <c r="G136" s="59">
        <v>611.16001316204893</v>
      </c>
      <c r="H136" s="59">
        <v>212.11143124828064</v>
      </c>
      <c r="I136" s="59">
        <v>288.58029897972995</v>
      </c>
      <c r="J136" s="59">
        <v>281.34214977579757</v>
      </c>
      <c r="K136" s="59">
        <v>319.74814203677647</v>
      </c>
      <c r="L136" s="59">
        <v>355.75682704931444</v>
      </c>
      <c r="M136" s="59">
        <v>362.64108624240635</v>
      </c>
      <c r="N136" s="59">
        <v>399.92211780582699</v>
      </c>
      <c r="O136" s="59">
        <v>283.33604198534249</v>
      </c>
      <c r="P136" s="59">
        <v>409.65086652685613</v>
      </c>
      <c r="Q136" s="59" t="s">
        <v>81</v>
      </c>
      <c r="R136" s="59">
        <v>527.69050349634017</v>
      </c>
      <c r="S136" s="59" t="s">
        <v>81</v>
      </c>
      <c r="T136" s="61">
        <f t="shared" si="6"/>
        <v>2186.4738959024162</v>
      </c>
      <c r="U136" s="60">
        <f t="shared" si="7"/>
        <v>1254.3055692442554</v>
      </c>
    </row>
    <row r="137" spans="1:21" s="18" customFormat="1" x14ac:dyDescent="0.25">
      <c r="A137" s="26" t="s">
        <v>372</v>
      </c>
      <c r="B137" s="6" t="s">
        <v>611</v>
      </c>
      <c r="C137" s="50" t="s">
        <v>312</v>
      </c>
      <c r="D137" s="59" t="s">
        <v>81</v>
      </c>
      <c r="E137" s="59" t="s">
        <v>81</v>
      </c>
      <c r="F137" s="59" t="s">
        <v>81</v>
      </c>
      <c r="G137" s="59" t="s">
        <v>81</v>
      </c>
      <c r="H137" s="59" t="s">
        <v>81</v>
      </c>
      <c r="I137" s="59" t="s">
        <v>81</v>
      </c>
      <c r="J137" s="59" t="s">
        <v>81</v>
      </c>
      <c r="K137" s="59" t="s">
        <v>81</v>
      </c>
      <c r="L137" s="59" t="s">
        <v>81</v>
      </c>
      <c r="M137" s="59" t="s">
        <v>81</v>
      </c>
      <c r="N137" s="59" t="s">
        <v>81</v>
      </c>
      <c r="O137" s="59" t="s">
        <v>81</v>
      </c>
      <c r="P137" s="59" t="s">
        <v>81</v>
      </c>
      <c r="Q137" s="59" t="s">
        <v>81</v>
      </c>
      <c r="R137" s="59" t="s">
        <v>81</v>
      </c>
      <c r="S137" s="59" t="s">
        <v>81</v>
      </c>
      <c r="T137" s="61" t="str">
        <f t="shared" si="6"/>
        <v>-</v>
      </c>
      <c r="U137" s="60" t="str">
        <f t="shared" si="7"/>
        <v>-</v>
      </c>
    </row>
    <row r="138" spans="1:21" s="18" customFormat="1" x14ac:dyDescent="0.25">
      <c r="A138" s="26" t="s">
        <v>373</v>
      </c>
      <c r="B138" s="6" t="s">
        <v>379</v>
      </c>
      <c r="C138" s="50" t="s">
        <v>312</v>
      </c>
      <c r="D138" s="59">
        <v>32.563065262000009</v>
      </c>
      <c r="E138" s="59">
        <v>52.513384948000017</v>
      </c>
      <c r="F138" s="59">
        <v>62.328915408006523</v>
      </c>
      <c r="G138" s="59">
        <v>63.889515505999981</v>
      </c>
      <c r="H138" s="59">
        <v>115.52878753060172</v>
      </c>
      <c r="I138" s="59">
        <v>140.46878978984694</v>
      </c>
      <c r="J138" s="59">
        <v>101.25226164829463</v>
      </c>
      <c r="K138" s="59">
        <v>112.24950543036869</v>
      </c>
      <c r="L138" s="59">
        <v>32.655983356339362</v>
      </c>
      <c r="M138" s="59">
        <v>212.17319746249609</v>
      </c>
      <c r="N138" s="59">
        <v>31.947092090748278</v>
      </c>
      <c r="O138" s="59">
        <v>141.00134999714555</v>
      </c>
      <c r="P138" s="59">
        <v>123.16961398423496</v>
      </c>
      <c r="Q138" s="59" t="s">
        <v>81</v>
      </c>
      <c r="R138" s="59">
        <v>133.29613065474939</v>
      </c>
      <c r="S138" s="59" t="s">
        <v>81</v>
      </c>
      <c r="T138" s="61">
        <f t="shared" si="6"/>
        <v>537.84986926496833</v>
      </c>
      <c r="U138" s="60">
        <f t="shared" si="7"/>
        <v>605.89284267985727</v>
      </c>
    </row>
    <row r="139" spans="1:21" s="18" customFormat="1" x14ac:dyDescent="0.25">
      <c r="A139" s="26" t="s">
        <v>374</v>
      </c>
      <c r="B139" s="6" t="s">
        <v>380</v>
      </c>
      <c r="C139" s="50" t="s">
        <v>312</v>
      </c>
      <c r="D139" s="59">
        <v>0</v>
      </c>
      <c r="E139" s="59">
        <v>0</v>
      </c>
      <c r="F139" s="59" t="s">
        <v>81</v>
      </c>
      <c r="G139" s="59">
        <v>0</v>
      </c>
      <c r="H139" s="59" t="s">
        <v>81</v>
      </c>
      <c r="I139" s="59">
        <v>0</v>
      </c>
      <c r="J139" s="59" t="s">
        <v>81</v>
      </c>
      <c r="K139" s="59">
        <v>0</v>
      </c>
      <c r="L139" s="59" t="s">
        <v>81</v>
      </c>
      <c r="M139" s="59">
        <v>0</v>
      </c>
      <c r="N139" s="59" t="s">
        <v>81</v>
      </c>
      <c r="O139" s="59">
        <v>0</v>
      </c>
      <c r="P139" s="59">
        <v>0</v>
      </c>
      <c r="Q139" s="59" t="s">
        <v>81</v>
      </c>
      <c r="R139" s="59">
        <v>0</v>
      </c>
      <c r="S139" s="59" t="s">
        <v>81</v>
      </c>
      <c r="T139" s="61" t="str">
        <f t="shared" si="6"/>
        <v>-</v>
      </c>
      <c r="U139" s="60">
        <f t="shared" si="7"/>
        <v>0</v>
      </c>
    </row>
    <row r="140" spans="1:21" s="18" customFormat="1" x14ac:dyDescent="0.25">
      <c r="A140" s="26" t="s">
        <v>375</v>
      </c>
      <c r="B140" s="6" t="s">
        <v>618</v>
      </c>
      <c r="C140" s="50" t="s">
        <v>312</v>
      </c>
      <c r="D140" s="59" t="s">
        <v>81</v>
      </c>
      <c r="E140" s="59" t="s">
        <v>81</v>
      </c>
      <c r="F140" s="59" t="s">
        <v>81</v>
      </c>
      <c r="G140" s="59" t="s">
        <v>81</v>
      </c>
      <c r="H140" s="59" t="s">
        <v>81</v>
      </c>
      <c r="I140" s="59" t="s">
        <v>81</v>
      </c>
      <c r="J140" s="59" t="s">
        <v>81</v>
      </c>
      <c r="K140" s="59" t="s">
        <v>81</v>
      </c>
      <c r="L140" s="59" t="s">
        <v>81</v>
      </c>
      <c r="M140" s="59" t="s">
        <v>81</v>
      </c>
      <c r="N140" s="59" t="s">
        <v>81</v>
      </c>
      <c r="O140" s="59" t="s">
        <v>81</v>
      </c>
      <c r="P140" s="59" t="s">
        <v>81</v>
      </c>
      <c r="Q140" s="59" t="s">
        <v>81</v>
      </c>
      <c r="R140" s="59" t="s">
        <v>81</v>
      </c>
      <c r="S140" s="59" t="s">
        <v>81</v>
      </c>
      <c r="T140" s="61" t="str">
        <f t="shared" si="6"/>
        <v>-</v>
      </c>
      <c r="U140" s="60" t="str">
        <f t="shared" si="7"/>
        <v>-</v>
      </c>
    </row>
    <row r="141" spans="1:21" s="18" customFormat="1" ht="31.5" x14ac:dyDescent="0.25">
      <c r="A141" s="26" t="s">
        <v>376</v>
      </c>
      <c r="B141" s="6" t="s">
        <v>381</v>
      </c>
      <c r="C141" s="50" t="s">
        <v>312</v>
      </c>
      <c r="D141" s="59" t="s">
        <v>81</v>
      </c>
      <c r="E141" s="59" t="s">
        <v>81</v>
      </c>
      <c r="F141" s="59" t="s">
        <v>81</v>
      </c>
      <c r="G141" s="59" t="s">
        <v>81</v>
      </c>
      <c r="H141" s="59" t="s">
        <v>81</v>
      </c>
      <c r="I141" s="59" t="s">
        <v>81</v>
      </c>
      <c r="J141" s="59" t="s">
        <v>81</v>
      </c>
      <c r="K141" s="59" t="s">
        <v>81</v>
      </c>
      <c r="L141" s="59" t="s">
        <v>81</v>
      </c>
      <c r="M141" s="59" t="s">
        <v>81</v>
      </c>
      <c r="N141" s="59" t="s">
        <v>81</v>
      </c>
      <c r="O141" s="59" t="s">
        <v>81</v>
      </c>
      <c r="P141" s="59" t="s">
        <v>81</v>
      </c>
      <c r="Q141" s="59" t="s">
        <v>81</v>
      </c>
      <c r="R141" s="59" t="s">
        <v>81</v>
      </c>
      <c r="S141" s="59" t="s">
        <v>81</v>
      </c>
      <c r="T141" s="61" t="str">
        <f t="shared" si="6"/>
        <v>-</v>
      </c>
      <c r="U141" s="60" t="str">
        <f t="shared" si="7"/>
        <v>-</v>
      </c>
    </row>
    <row r="142" spans="1:21" s="18" customFormat="1" x14ac:dyDescent="0.25">
      <c r="A142" s="26" t="s">
        <v>547</v>
      </c>
      <c r="B142" s="5" t="s">
        <v>382</v>
      </c>
      <c r="C142" s="50" t="s">
        <v>312</v>
      </c>
      <c r="D142" s="59" t="s">
        <v>81</v>
      </c>
      <c r="E142" s="59" t="s">
        <v>81</v>
      </c>
      <c r="F142" s="59" t="s">
        <v>81</v>
      </c>
      <c r="G142" s="59" t="s">
        <v>81</v>
      </c>
      <c r="H142" s="59" t="s">
        <v>81</v>
      </c>
      <c r="I142" s="59" t="s">
        <v>81</v>
      </c>
      <c r="J142" s="59" t="s">
        <v>81</v>
      </c>
      <c r="K142" s="59" t="s">
        <v>81</v>
      </c>
      <c r="L142" s="59" t="s">
        <v>81</v>
      </c>
      <c r="M142" s="59" t="s">
        <v>81</v>
      </c>
      <c r="N142" s="59" t="s">
        <v>81</v>
      </c>
      <c r="O142" s="59" t="s">
        <v>81</v>
      </c>
      <c r="P142" s="59" t="s">
        <v>81</v>
      </c>
      <c r="Q142" s="59" t="s">
        <v>81</v>
      </c>
      <c r="R142" s="59" t="s">
        <v>81</v>
      </c>
      <c r="S142" s="59" t="s">
        <v>81</v>
      </c>
      <c r="T142" s="61" t="str">
        <f t="shared" ref="T142:T164" si="8">IFERROR(H142+J142+L142+N142+P142+R142+0+0,"-")</f>
        <v>-</v>
      </c>
      <c r="U142" s="60" t="str">
        <f t="shared" ref="U142:U164" si="9">IFERROR(I142+K142+M142+O142,"-")</f>
        <v>-</v>
      </c>
    </row>
    <row r="143" spans="1:21" s="18" customFormat="1" x14ac:dyDescent="0.25">
      <c r="A143" s="26" t="s">
        <v>548</v>
      </c>
      <c r="B143" s="5" t="s">
        <v>195</v>
      </c>
      <c r="C143" s="50" t="s">
        <v>312</v>
      </c>
      <c r="D143" s="59" t="s">
        <v>81</v>
      </c>
      <c r="E143" s="59" t="s">
        <v>81</v>
      </c>
      <c r="F143" s="59" t="s">
        <v>81</v>
      </c>
      <c r="G143" s="59" t="s">
        <v>81</v>
      </c>
      <c r="H143" s="59" t="s">
        <v>81</v>
      </c>
      <c r="I143" s="59" t="s">
        <v>81</v>
      </c>
      <c r="J143" s="59" t="s">
        <v>81</v>
      </c>
      <c r="K143" s="59" t="s">
        <v>81</v>
      </c>
      <c r="L143" s="59" t="s">
        <v>81</v>
      </c>
      <c r="M143" s="59" t="s">
        <v>81</v>
      </c>
      <c r="N143" s="59" t="s">
        <v>81</v>
      </c>
      <c r="O143" s="59" t="s">
        <v>81</v>
      </c>
      <c r="P143" s="59" t="s">
        <v>81</v>
      </c>
      <c r="Q143" s="59" t="s">
        <v>81</v>
      </c>
      <c r="R143" s="59" t="s">
        <v>81</v>
      </c>
      <c r="S143" s="59" t="s">
        <v>81</v>
      </c>
      <c r="T143" s="61" t="str">
        <f t="shared" si="8"/>
        <v>-</v>
      </c>
      <c r="U143" s="60" t="str">
        <f t="shared" si="9"/>
        <v>-</v>
      </c>
    </row>
    <row r="144" spans="1:21" s="18" customFormat="1" x14ac:dyDescent="0.25">
      <c r="A144" s="26" t="s">
        <v>377</v>
      </c>
      <c r="B144" s="6" t="s">
        <v>383</v>
      </c>
      <c r="C144" s="50" t="s">
        <v>312</v>
      </c>
      <c r="D144" s="59">
        <v>56.21627339800002</v>
      </c>
      <c r="E144" s="59">
        <v>34.595429578000015</v>
      </c>
      <c r="F144" s="59">
        <v>26.929491726061286</v>
      </c>
      <c r="G144" s="59">
        <v>216.01270623707188</v>
      </c>
      <c r="H144" s="59">
        <v>22.850346304172852</v>
      </c>
      <c r="I144" s="59">
        <v>36.314626376398792</v>
      </c>
      <c r="J144" s="59">
        <v>12.108145236892662</v>
      </c>
      <c r="K144" s="59">
        <v>40.404078945122791</v>
      </c>
      <c r="L144" s="59">
        <v>13.869026185789465</v>
      </c>
      <c r="M144" s="59">
        <v>39.790646023800832</v>
      </c>
      <c r="N144" s="59">
        <v>11.891811173221351</v>
      </c>
      <c r="O144" s="59">
        <v>47.985229054622209</v>
      </c>
      <c r="P144" s="59">
        <v>56.686660916288844</v>
      </c>
      <c r="Q144" s="59" t="s">
        <v>81</v>
      </c>
      <c r="R144" s="59">
        <v>115.31094996169628</v>
      </c>
      <c r="S144" s="59" t="s">
        <v>81</v>
      </c>
      <c r="T144" s="61">
        <f t="shared" si="8"/>
        <v>232.71693977806146</v>
      </c>
      <c r="U144" s="60">
        <f t="shared" si="9"/>
        <v>164.49458039994462</v>
      </c>
    </row>
    <row r="145" spans="1:21" s="18" customFormat="1" x14ac:dyDescent="0.25">
      <c r="A145" s="26" t="s">
        <v>21</v>
      </c>
      <c r="B145" s="16" t="s">
        <v>624</v>
      </c>
      <c r="C145" s="50" t="s">
        <v>312</v>
      </c>
      <c r="D145" s="59">
        <v>-520.82329997155989</v>
      </c>
      <c r="E145" s="59">
        <v>-252.12273852402703</v>
      </c>
      <c r="F145" s="59">
        <v>459.71966313449542</v>
      </c>
      <c r="G145" s="59">
        <v>1284.6013354048778</v>
      </c>
      <c r="H145" s="59">
        <v>358.5088907097811</v>
      </c>
      <c r="I145" s="59">
        <v>1035.3754549641424</v>
      </c>
      <c r="J145" s="59">
        <v>632.42208670157129</v>
      </c>
      <c r="K145" s="59">
        <v>2172.0968474227398</v>
      </c>
      <c r="L145" s="59">
        <v>663.70863624517949</v>
      </c>
      <c r="M145" s="59">
        <v>2921.0742801928036</v>
      </c>
      <c r="N145" s="59">
        <v>1084.706439728855</v>
      </c>
      <c r="O145" s="59">
        <v>3135.1506563633293</v>
      </c>
      <c r="P145" s="59">
        <v>3468.147645512418</v>
      </c>
      <c r="Q145" s="59" t="s">
        <v>81</v>
      </c>
      <c r="R145" s="59">
        <v>4028.5189735686349</v>
      </c>
      <c r="S145" s="59" t="s">
        <v>81</v>
      </c>
      <c r="T145" s="61">
        <f t="shared" si="8"/>
        <v>10236.012672466439</v>
      </c>
      <c r="U145" s="60">
        <f t="shared" si="9"/>
        <v>9263.6972389430157</v>
      </c>
    </row>
    <row r="146" spans="1:21" s="18" customFormat="1" x14ac:dyDescent="0.25">
      <c r="A146" s="26" t="s">
        <v>37</v>
      </c>
      <c r="B146" s="3" t="s">
        <v>571</v>
      </c>
      <c r="C146" s="50" t="s">
        <v>312</v>
      </c>
      <c r="D146" s="59" t="s">
        <v>81</v>
      </c>
      <c r="E146" s="59" t="s">
        <v>81</v>
      </c>
      <c r="F146" s="59" t="s">
        <v>81</v>
      </c>
      <c r="G146" s="59" t="s">
        <v>81</v>
      </c>
      <c r="H146" s="59" t="s">
        <v>81</v>
      </c>
      <c r="I146" s="59" t="s">
        <v>81</v>
      </c>
      <c r="J146" s="59" t="s">
        <v>81</v>
      </c>
      <c r="K146" s="59" t="s">
        <v>81</v>
      </c>
      <c r="L146" s="59" t="s">
        <v>81</v>
      </c>
      <c r="M146" s="59" t="s">
        <v>81</v>
      </c>
      <c r="N146" s="59" t="s">
        <v>81</v>
      </c>
      <c r="O146" s="59" t="s">
        <v>81</v>
      </c>
      <c r="P146" s="59" t="s">
        <v>81</v>
      </c>
      <c r="Q146" s="59" t="s">
        <v>81</v>
      </c>
      <c r="R146" s="59" t="s">
        <v>81</v>
      </c>
      <c r="S146" s="59" t="s">
        <v>81</v>
      </c>
      <c r="T146" s="61" t="str">
        <f t="shared" si="8"/>
        <v>-</v>
      </c>
      <c r="U146" s="60" t="str">
        <f t="shared" si="9"/>
        <v>-</v>
      </c>
    </row>
    <row r="147" spans="1:21" s="18" customFormat="1" ht="31.5" x14ac:dyDescent="0.25">
      <c r="A147" s="26" t="s">
        <v>463</v>
      </c>
      <c r="B147" s="1" t="s">
        <v>461</v>
      </c>
      <c r="C147" s="50" t="s">
        <v>312</v>
      </c>
      <c r="D147" s="59" t="s">
        <v>81</v>
      </c>
      <c r="E147" s="59" t="s">
        <v>81</v>
      </c>
      <c r="F147" s="59" t="s">
        <v>81</v>
      </c>
      <c r="G147" s="59" t="s">
        <v>81</v>
      </c>
      <c r="H147" s="59" t="s">
        <v>81</v>
      </c>
      <c r="I147" s="59" t="s">
        <v>81</v>
      </c>
      <c r="J147" s="59" t="s">
        <v>81</v>
      </c>
      <c r="K147" s="59" t="s">
        <v>81</v>
      </c>
      <c r="L147" s="59" t="s">
        <v>81</v>
      </c>
      <c r="M147" s="59" t="s">
        <v>81</v>
      </c>
      <c r="N147" s="59" t="s">
        <v>81</v>
      </c>
      <c r="O147" s="59" t="s">
        <v>81</v>
      </c>
      <c r="P147" s="59" t="s">
        <v>81</v>
      </c>
      <c r="Q147" s="59" t="s">
        <v>81</v>
      </c>
      <c r="R147" s="59" t="s">
        <v>81</v>
      </c>
      <c r="S147" s="59" t="s">
        <v>81</v>
      </c>
      <c r="T147" s="61" t="str">
        <f t="shared" si="8"/>
        <v>-</v>
      </c>
      <c r="U147" s="60" t="str">
        <f t="shared" si="9"/>
        <v>-</v>
      </c>
    </row>
    <row r="148" spans="1:21" s="18" customFormat="1" ht="31.5" x14ac:dyDescent="0.25">
      <c r="A148" s="26" t="s">
        <v>464</v>
      </c>
      <c r="B148" s="1" t="s">
        <v>462</v>
      </c>
      <c r="C148" s="50" t="s">
        <v>312</v>
      </c>
      <c r="D148" s="59" t="s">
        <v>81</v>
      </c>
      <c r="E148" s="59" t="s">
        <v>81</v>
      </c>
      <c r="F148" s="59" t="s">
        <v>81</v>
      </c>
      <c r="G148" s="59" t="s">
        <v>81</v>
      </c>
      <c r="H148" s="59" t="s">
        <v>81</v>
      </c>
      <c r="I148" s="59" t="s">
        <v>81</v>
      </c>
      <c r="J148" s="59" t="s">
        <v>81</v>
      </c>
      <c r="K148" s="59" t="s">
        <v>81</v>
      </c>
      <c r="L148" s="59" t="s">
        <v>81</v>
      </c>
      <c r="M148" s="59" t="s">
        <v>81</v>
      </c>
      <c r="N148" s="59" t="s">
        <v>81</v>
      </c>
      <c r="O148" s="59" t="s">
        <v>81</v>
      </c>
      <c r="P148" s="59" t="s">
        <v>81</v>
      </c>
      <c r="Q148" s="59" t="s">
        <v>81</v>
      </c>
      <c r="R148" s="59" t="s">
        <v>81</v>
      </c>
      <c r="S148" s="59" t="s">
        <v>81</v>
      </c>
      <c r="T148" s="61" t="str">
        <f t="shared" si="8"/>
        <v>-</v>
      </c>
      <c r="U148" s="60" t="str">
        <f t="shared" si="9"/>
        <v>-</v>
      </c>
    </row>
    <row r="149" spans="1:21" s="18" customFormat="1" ht="31.5" x14ac:dyDescent="0.25">
      <c r="A149" s="26" t="s">
        <v>549</v>
      </c>
      <c r="B149" s="1" t="s">
        <v>447</v>
      </c>
      <c r="C149" s="50" t="s">
        <v>312</v>
      </c>
      <c r="D149" s="59" t="s">
        <v>81</v>
      </c>
      <c r="E149" s="59" t="s">
        <v>81</v>
      </c>
      <c r="F149" s="59" t="s">
        <v>81</v>
      </c>
      <c r="G149" s="59" t="s">
        <v>81</v>
      </c>
      <c r="H149" s="59" t="s">
        <v>81</v>
      </c>
      <c r="I149" s="59" t="s">
        <v>81</v>
      </c>
      <c r="J149" s="59" t="s">
        <v>81</v>
      </c>
      <c r="K149" s="59" t="s">
        <v>81</v>
      </c>
      <c r="L149" s="59" t="s">
        <v>81</v>
      </c>
      <c r="M149" s="59" t="s">
        <v>81</v>
      </c>
      <c r="N149" s="59" t="s">
        <v>81</v>
      </c>
      <c r="O149" s="59" t="s">
        <v>81</v>
      </c>
      <c r="P149" s="59" t="s">
        <v>81</v>
      </c>
      <c r="Q149" s="59" t="s">
        <v>81</v>
      </c>
      <c r="R149" s="59" t="s">
        <v>81</v>
      </c>
      <c r="S149" s="59" t="s">
        <v>81</v>
      </c>
      <c r="T149" s="61" t="str">
        <f t="shared" si="8"/>
        <v>-</v>
      </c>
      <c r="U149" s="60" t="str">
        <f t="shared" si="9"/>
        <v>-</v>
      </c>
    </row>
    <row r="150" spans="1:21" s="18" customFormat="1" x14ac:dyDescent="0.25">
      <c r="A150" s="26" t="s">
        <v>38</v>
      </c>
      <c r="B150" s="3" t="s">
        <v>608</v>
      </c>
      <c r="C150" s="50" t="s">
        <v>312</v>
      </c>
      <c r="D150" s="59" t="s">
        <v>81</v>
      </c>
      <c r="E150" s="59" t="s">
        <v>81</v>
      </c>
      <c r="F150" s="59" t="s">
        <v>81</v>
      </c>
      <c r="G150" s="59" t="s">
        <v>81</v>
      </c>
      <c r="H150" s="59" t="s">
        <v>81</v>
      </c>
      <c r="I150" s="59" t="s">
        <v>81</v>
      </c>
      <c r="J150" s="59" t="s">
        <v>81</v>
      </c>
      <c r="K150" s="59" t="s">
        <v>81</v>
      </c>
      <c r="L150" s="59" t="s">
        <v>81</v>
      </c>
      <c r="M150" s="59" t="s">
        <v>81</v>
      </c>
      <c r="N150" s="59" t="s">
        <v>81</v>
      </c>
      <c r="O150" s="59" t="s">
        <v>81</v>
      </c>
      <c r="P150" s="59" t="s">
        <v>81</v>
      </c>
      <c r="Q150" s="59" t="s">
        <v>81</v>
      </c>
      <c r="R150" s="59" t="s">
        <v>81</v>
      </c>
      <c r="S150" s="59" t="s">
        <v>81</v>
      </c>
      <c r="T150" s="61" t="str">
        <f t="shared" si="8"/>
        <v>-</v>
      </c>
      <c r="U150" s="60" t="str">
        <f t="shared" si="9"/>
        <v>-</v>
      </c>
    </row>
    <row r="151" spans="1:21" s="18" customFormat="1" x14ac:dyDescent="0.25">
      <c r="A151" s="26" t="s">
        <v>327</v>
      </c>
      <c r="B151" s="3" t="s">
        <v>501</v>
      </c>
      <c r="C151" s="50" t="s">
        <v>312</v>
      </c>
      <c r="D151" s="59">
        <v>-875.94065461156003</v>
      </c>
      <c r="E151" s="59">
        <v>-600.55799662802713</v>
      </c>
      <c r="F151" s="59">
        <v>105.44113380840767</v>
      </c>
      <c r="G151" s="59">
        <v>1138.7375190879497</v>
      </c>
      <c r="H151" s="59">
        <v>-192.86858632357715</v>
      </c>
      <c r="I151" s="59">
        <v>518.51805733488538</v>
      </c>
      <c r="J151" s="59">
        <v>181.59243282200879</v>
      </c>
      <c r="K151" s="59">
        <v>1693.2194392297072</v>
      </c>
      <c r="L151" s="59">
        <v>480.33866832020817</v>
      </c>
      <c r="M151" s="59">
        <v>2145.1604159358862</v>
      </c>
      <c r="N151" s="59">
        <v>911.51692951277437</v>
      </c>
      <c r="O151" s="59">
        <v>2546.6136367261752</v>
      </c>
      <c r="P151" s="59">
        <v>2909.42075094241</v>
      </c>
      <c r="Q151" s="59" t="s">
        <v>81</v>
      </c>
      <c r="R151" s="59">
        <v>3282.6977317192977</v>
      </c>
      <c r="S151" s="59" t="s">
        <v>81</v>
      </c>
      <c r="T151" s="61">
        <f t="shared" si="8"/>
        <v>7572.6979269931217</v>
      </c>
      <c r="U151" s="60">
        <f t="shared" si="9"/>
        <v>6903.5115492266541</v>
      </c>
    </row>
    <row r="152" spans="1:21" s="18" customFormat="1" x14ac:dyDescent="0.25">
      <c r="A152" s="26" t="s">
        <v>328</v>
      </c>
      <c r="B152" s="3" t="s">
        <v>609</v>
      </c>
      <c r="C152" s="50" t="s">
        <v>312</v>
      </c>
      <c r="D152" s="59" t="s">
        <v>81</v>
      </c>
      <c r="E152" s="59" t="s">
        <v>81</v>
      </c>
      <c r="F152" s="59" t="s">
        <v>81</v>
      </c>
      <c r="G152" s="59" t="s">
        <v>81</v>
      </c>
      <c r="H152" s="59" t="s">
        <v>81</v>
      </c>
      <c r="I152" s="59" t="s">
        <v>81</v>
      </c>
      <c r="J152" s="59" t="s">
        <v>81</v>
      </c>
      <c r="K152" s="59" t="s">
        <v>81</v>
      </c>
      <c r="L152" s="59" t="s">
        <v>81</v>
      </c>
      <c r="M152" s="59" t="s">
        <v>81</v>
      </c>
      <c r="N152" s="59" t="s">
        <v>81</v>
      </c>
      <c r="O152" s="59" t="s">
        <v>81</v>
      </c>
      <c r="P152" s="59" t="s">
        <v>81</v>
      </c>
      <c r="Q152" s="59" t="s">
        <v>81</v>
      </c>
      <c r="R152" s="59" t="s">
        <v>81</v>
      </c>
      <c r="S152" s="59" t="s">
        <v>81</v>
      </c>
      <c r="T152" s="61" t="str">
        <f t="shared" si="8"/>
        <v>-</v>
      </c>
      <c r="U152" s="60" t="str">
        <f t="shared" si="9"/>
        <v>-</v>
      </c>
    </row>
    <row r="153" spans="1:21" s="18" customFormat="1" x14ac:dyDescent="0.25">
      <c r="A153" s="26" t="s">
        <v>329</v>
      </c>
      <c r="B153" s="4" t="s">
        <v>502</v>
      </c>
      <c r="C153" s="50" t="s">
        <v>312</v>
      </c>
      <c r="D153" s="59">
        <v>130.25226104800004</v>
      </c>
      <c r="E153" s="59">
        <v>210.05353979200004</v>
      </c>
      <c r="F153" s="59">
        <v>249.31566163202626</v>
      </c>
      <c r="G153" s="59">
        <v>255.55806202400001</v>
      </c>
      <c r="H153" s="59">
        <v>462.11515012240721</v>
      </c>
      <c r="I153" s="59">
        <v>420.32760775529073</v>
      </c>
      <c r="J153" s="59">
        <v>405.00904659317865</v>
      </c>
      <c r="K153" s="59">
        <v>335.62556871018853</v>
      </c>
      <c r="L153" s="59">
        <v>130.62393342535736</v>
      </c>
      <c r="M153" s="59">
        <v>635.17453241853536</v>
      </c>
      <c r="N153" s="59">
        <v>127.78836836299314</v>
      </c>
      <c r="O153" s="59">
        <v>425.6251440550601</v>
      </c>
      <c r="P153" s="59">
        <v>370.26282122694897</v>
      </c>
      <c r="Q153" s="59" t="s">
        <v>81</v>
      </c>
      <c r="R153" s="59">
        <v>399.88839196424851</v>
      </c>
      <c r="S153" s="59" t="s">
        <v>81</v>
      </c>
      <c r="T153" s="61">
        <f t="shared" si="8"/>
        <v>1895.6877116951339</v>
      </c>
      <c r="U153" s="60">
        <f t="shared" si="9"/>
        <v>1816.7528529390747</v>
      </c>
    </row>
    <row r="154" spans="1:21" s="18" customFormat="1" x14ac:dyDescent="0.25">
      <c r="A154" s="26" t="s">
        <v>330</v>
      </c>
      <c r="B154" s="3" t="s">
        <v>503</v>
      </c>
      <c r="C154" s="50" t="s">
        <v>312</v>
      </c>
      <c r="D154" s="59"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9" t="s">
        <v>81</v>
      </c>
      <c r="R154" s="59">
        <v>0</v>
      </c>
      <c r="S154" s="59" t="s">
        <v>81</v>
      </c>
      <c r="T154" s="61">
        <f t="shared" si="8"/>
        <v>0</v>
      </c>
      <c r="U154" s="60">
        <f t="shared" si="9"/>
        <v>0</v>
      </c>
    </row>
    <row r="155" spans="1:21" s="18" customFormat="1" x14ac:dyDescent="0.25">
      <c r="A155" s="26" t="s">
        <v>331</v>
      </c>
      <c r="B155" s="3" t="s">
        <v>616</v>
      </c>
      <c r="C155" s="50" t="s">
        <v>312</v>
      </c>
      <c r="D155" s="59" t="s">
        <v>81</v>
      </c>
      <c r="E155" s="59" t="s">
        <v>81</v>
      </c>
      <c r="F155" s="59" t="s">
        <v>81</v>
      </c>
      <c r="G155" s="59" t="s">
        <v>81</v>
      </c>
      <c r="H155" s="59" t="s">
        <v>81</v>
      </c>
      <c r="I155" s="59" t="s">
        <v>81</v>
      </c>
      <c r="J155" s="59" t="s">
        <v>81</v>
      </c>
      <c r="K155" s="59" t="s">
        <v>81</v>
      </c>
      <c r="L155" s="59" t="s">
        <v>81</v>
      </c>
      <c r="M155" s="59" t="s">
        <v>81</v>
      </c>
      <c r="N155" s="59" t="s">
        <v>81</v>
      </c>
      <c r="O155" s="59" t="s">
        <v>81</v>
      </c>
      <c r="P155" s="59" t="s">
        <v>81</v>
      </c>
      <c r="Q155" s="59" t="s">
        <v>81</v>
      </c>
      <c r="R155" s="59" t="s">
        <v>81</v>
      </c>
      <c r="S155" s="59" t="s">
        <v>81</v>
      </c>
      <c r="T155" s="61" t="str">
        <f t="shared" si="8"/>
        <v>-</v>
      </c>
      <c r="U155" s="60" t="str">
        <f t="shared" si="9"/>
        <v>-</v>
      </c>
    </row>
    <row r="156" spans="1:21" s="18" customFormat="1" ht="31.5" x14ac:dyDescent="0.25">
      <c r="A156" s="26" t="s">
        <v>332</v>
      </c>
      <c r="B156" s="4" t="s">
        <v>381</v>
      </c>
      <c r="C156" s="50" t="s">
        <v>312</v>
      </c>
      <c r="D156" s="59" t="s">
        <v>81</v>
      </c>
      <c r="E156" s="59" t="s">
        <v>81</v>
      </c>
      <c r="F156" s="59" t="s">
        <v>81</v>
      </c>
      <c r="G156" s="59" t="s">
        <v>81</v>
      </c>
      <c r="H156" s="59" t="s">
        <v>81</v>
      </c>
      <c r="I156" s="59" t="s">
        <v>81</v>
      </c>
      <c r="J156" s="59" t="s">
        <v>81</v>
      </c>
      <c r="K156" s="59" t="s">
        <v>81</v>
      </c>
      <c r="L156" s="59" t="s">
        <v>81</v>
      </c>
      <c r="M156" s="59" t="s">
        <v>81</v>
      </c>
      <c r="N156" s="59" t="s">
        <v>81</v>
      </c>
      <c r="O156" s="59" t="s">
        <v>81</v>
      </c>
      <c r="P156" s="59" t="s">
        <v>81</v>
      </c>
      <c r="Q156" s="59" t="s">
        <v>81</v>
      </c>
      <c r="R156" s="59" t="s">
        <v>81</v>
      </c>
      <c r="S156" s="59" t="s">
        <v>81</v>
      </c>
      <c r="T156" s="61" t="str">
        <f t="shared" si="8"/>
        <v>-</v>
      </c>
      <c r="U156" s="60" t="str">
        <f t="shared" si="9"/>
        <v>-</v>
      </c>
    </row>
    <row r="157" spans="1:21" s="18" customFormat="1" x14ac:dyDescent="0.25">
      <c r="A157" s="26" t="s">
        <v>550</v>
      </c>
      <c r="B157" s="5" t="s">
        <v>207</v>
      </c>
      <c r="C157" s="50" t="s">
        <v>312</v>
      </c>
      <c r="D157" s="59" t="s">
        <v>81</v>
      </c>
      <c r="E157" s="59" t="s">
        <v>81</v>
      </c>
      <c r="F157" s="59" t="s">
        <v>81</v>
      </c>
      <c r="G157" s="59" t="s">
        <v>81</v>
      </c>
      <c r="H157" s="59" t="s">
        <v>81</v>
      </c>
      <c r="I157" s="59" t="s">
        <v>81</v>
      </c>
      <c r="J157" s="59" t="s">
        <v>81</v>
      </c>
      <c r="K157" s="59" t="s">
        <v>81</v>
      </c>
      <c r="L157" s="59" t="s">
        <v>81</v>
      </c>
      <c r="M157" s="59" t="s">
        <v>81</v>
      </c>
      <c r="N157" s="59" t="s">
        <v>81</v>
      </c>
      <c r="O157" s="59" t="s">
        <v>81</v>
      </c>
      <c r="P157" s="59" t="s">
        <v>81</v>
      </c>
      <c r="Q157" s="59" t="s">
        <v>81</v>
      </c>
      <c r="R157" s="59" t="s">
        <v>81</v>
      </c>
      <c r="S157" s="59" t="s">
        <v>81</v>
      </c>
      <c r="T157" s="61" t="str">
        <f t="shared" si="8"/>
        <v>-</v>
      </c>
      <c r="U157" s="60" t="str">
        <f t="shared" si="9"/>
        <v>-</v>
      </c>
    </row>
    <row r="158" spans="1:21" s="18" customFormat="1" x14ac:dyDescent="0.25">
      <c r="A158" s="26" t="s">
        <v>551</v>
      </c>
      <c r="B158" s="5" t="s">
        <v>195</v>
      </c>
      <c r="C158" s="50" t="s">
        <v>312</v>
      </c>
      <c r="D158" s="59" t="s">
        <v>81</v>
      </c>
      <c r="E158" s="59" t="s">
        <v>81</v>
      </c>
      <c r="F158" s="59" t="s">
        <v>81</v>
      </c>
      <c r="G158" s="59" t="s">
        <v>81</v>
      </c>
      <c r="H158" s="59" t="s">
        <v>81</v>
      </c>
      <c r="I158" s="59" t="s">
        <v>81</v>
      </c>
      <c r="J158" s="59" t="s">
        <v>81</v>
      </c>
      <c r="K158" s="59" t="s">
        <v>81</v>
      </c>
      <c r="L158" s="59" t="s">
        <v>81</v>
      </c>
      <c r="M158" s="59" t="s">
        <v>81</v>
      </c>
      <c r="N158" s="59" t="s">
        <v>81</v>
      </c>
      <c r="O158" s="59" t="s">
        <v>81</v>
      </c>
      <c r="P158" s="59" t="s">
        <v>81</v>
      </c>
      <c r="Q158" s="59" t="s">
        <v>81</v>
      </c>
      <c r="R158" s="59" t="s">
        <v>81</v>
      </c>
      <c r="S158" s="59" t="s">
        <v>81</v>
      </c>
      <c r="T158" s="61" t="str">
        <f t="shared" si="8"/>
        <v>-</v>
      </c>
      <c r="U158" s="60" t="str">
        <f t="shared" si="9"/>
        <v>-</v>
      </c>
    </row>
    <row r="159" spans="1:21" s="18" customFormat="1" x14ac:dyDescent="0.25">
      <c r="A159" s="26" t="s">
        <v>333</v>
      </c>
      <c r="B159" s="3" t="s">
        <v>504</v>
      </c>
      <c r="C159" s="50" t="s">
        <v>312</v>
      </c>
      <c r="D159" s="59">
        <v>224.86509359200002</v>
      </c>
      <c r="E159" s="59">
        <v>138.38171831200006</v>
      </c>
      <c r="F159" s="59">
        <v>104.9628676940597</v>
      </c>
      <c r="G159" s="59">
        <v>-109.69424570707191</v>
      </c>
      <c r="H159" s="59">
        <v>89.262326910951998</v>
      </c>
      <c r="I159" s="59">
        <v>96.529789873966308</v>
      </c>
      <c r="J159" s="59">
        <v>45.820607286384671</v>
      </c>
      <c r="K159" s="59">
        <v>143.2518394828441</v>
      </c>
      <c r="L159" s="59">
        <v>52.74603449961252</v>
      </c>
      <c r="M159" s="59">
        <v>140.73933183838218</v>
      </c>
      <c r="N159" s="59">
        <v>45.401141853088234</v>
      </c>
      <c r="O159" s="59">
        <v>162.91187558209444</v>
      </c>
      <c r="P159" s="59">
        <v>188.46407334305911</v>
      </c>
      <c r="Q159" s="59" t="s">
        <v>81</v>
      </c>
      <c r="R159" s="59">
        <v>345.93284988508873</v>
      </c>
      <c r="S159" s="59" t="s">
        <v>81</v>
      </c>
      <c r="T159" s="61">
        <f t="shared" si="8"/>
        <v>767.62703377818525</v>
      </c>
      <c r="U159" s="60">
        <f t="shared" si="9"/>
        <v>543.43283677728709</v>
      </c>
    </row>
    <row r="160" spans="1:21" s="18" customFormat="1" x14ac:dyDescent="0.25">
      <c r="A160" s="26" t="s">
        <v>22</v>
      </c>
      <c r="B160" s="16" t="s">
        <v>5</v>
      </c>
      <c r="C160" s="50" t="s">
        <v>312</v>
      </c>
      <c r="D160" s="59">
        <v>55.683568046000019</v>
      </c>
      <c r="E160" s="59">
        <v>272.3784678814996</v>
      </c>
      <c r="F160" s="59">
        <v>459.71966313449542</v>
      </c>
      <c r="G160" s="59">
        <v>1284.6013354048785</v>
      </c>
      <c r="H160" s="59">
        <v>358.5088907097811</v>
      </c>
      <c r="I160" s="59">
        <v>1035.3754549641424</v>
      </c>
      <c r="J160" s="59">
        <v>632.42208670157129</v>
      </c>
      <c r="K160" s="59">
        <v>2172.0968474227398</v>
      </c>
      <c r="L160" s="59">
        <v>663.70863624517949</v>
      </c>
      <c r="M160" s="59">
        <v>2921.0742801928036</v>
      </c>
      <c r="N160" s="59">
        <v>1084.706439728855</v>
      </c>
      <c r="O160" s="59">
        <v>3135.1506563633293</v>
      </c>
      <c r="P160" s="59">
        <v>3468.147645512418</v>
      </c>
      <c r="Q160" s="59" t="s">
        <v>81</v>
      </c>
      <c r="R160" s="59">
        <v>4028.5189735686349</v>
      </c>
      <c r="S160" s="59" t="s">
        <v>81</v>
      </c>
      <c r="T160" s="61">
        <f t="shared" si="8"/>
        <v>10236.012672466439</v>
      </c>
      <c r="U160" s="60">
        <f t="shared" si="9"/>
        <v>9263.6972389430157</v>
      </c>
    </row>
    <row r="161" spans="1:21" s="18" customFormat="1" x14ac:dyDescent="0.25">
      <c r="A161" s="26" t="s">
        <v>40</v>
      </c>
      <c r="B161" s="6" t="s">
        <v>385</v>
      </c>
      <c r="C161" s="50" t="s">
        <v>312</v>
      </c>
      <c r="D161" s="59">
        <v>55.683568046000019</v>
      </c>
      <c r="E161" s="59">
        <v>272.3784678814996</v>
      </c>
      <c r="F161" s="59">
        <v>125.25172694419609</v>
      </c>
      <c r="G161" s="59">
        <v>568.16500093100581</v>
      </c>
      <c r="H161" s="59">
        <v>81.525283375023946</v>
      </c>
      <c r="I161" s="59">
        <v>310.37811914589616</v>
      </c>
      <c r="J161" s="59">
        <v>0</v>
      </c>
      <c r="K161" s="59">
        <v>834.33955119855307</v>
      </c>
      <c r="L161" s="59">
        <v>0</v>
      </c>
      <c r="M161" s="59">
        <v>820.49203401236116</v>
      </c>
      <c r="N161" s="59">
        <v>0</v>
      </c>
      <c r="O161" s="59">
        <v>324.22365184173799</v>
      </c>
      <c r="P161" s="59">
        <v>332.64336323581847</v>
      </c>
      <c r="Q161" s="59" t="s">
        <v>81</v>
      </c>
      <c r="R161" s="59">
        <v>341.4099374613337</v>
      </c>
      <c r="S161" s="59" t="s">
        <v>81</v>
      </c>
      <c r="T161" s="61">
        <f t="shared" si="8"/>
        <v>755.57858407217611</v>
      </c>
      <c r="U161" s="60">
        <f t="shared" si="9"/>
        <v>2289.4333561985486</v>
      </c>
    </row>
    <row r="162" spans="1:21" s="18" customFormat="1" x14ac:dyDescent="0.25">
      <c r="A162" s="26" t="s">
        <v>41</v>
      </c>
      <c r="B162" s="6" t="s">
        <v>6</v>
      </c>
      <c r="C162" s="50" t="s">
        <v>312</v>
      </c>
      <c r="D162" s="59"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 t="s">
        <v>81</v>
      </c>
      <c r="R162" s="59">
        <v>0</v>
      </c>
      <c r="S162" s="59" t="s">
        <v>81</v>
      </c>
      <c r="T162" s="61">
        <f t="shared" si="8"/>
        <v>0</v>
      </c>
      <c r="U162" s="60">
        <f t="shared" si="9"/>
        <v>0</v>
      </c>
    </row>
    <row r="163" spans="1:21" s="18" customFormat="1" x14ac:dyDescent="0.25">
      <c r="A163" s="26" t="s">
        <v>52</v>
      </c>
      <c r="B163" s="6" t="s">
        <v>7</v>
      </c>
      <c r="C163" s="50" t="s">
        <v>312</v>
      </c>
      <c r="D163" s="59">
        <v>0</v>
      </c>
      <c r="E163" s="59">
        <v>0</v>
      </c>
      <c r="F163" s="59">
        <v>180.13612780322688</v>
      </c>
      <c r="G163" s="59">
        <v>0</v>
      </c>
      <c r="H163" s="59">
        <v>197.61108046825075</v>
      </c>
      <c r="I163" s="59">
        <v>649.7404483256654</v>
      </c>
      <c r="J163" s="59">
        <v>491.78030813924562</v>
      </c>
      <c r="K163" s="59">
        <v>948.74996899450332</v>
      </c>
      <c r="L163" s="59">
        <v>529.07849543426789</v>
      </c>
      <c r="M163" s="59">
        <v>964.71781603501745</v>
      </c>
      <c r="N163" s="59">
        <v>689.682399648049</v>
      </c>
      <c r="O163" s="59">
        <v>1123.072159219088</v>
      </c>
      <c r="P163" s="59">
        <v>1360.8864648807198</v>
      </c>
      <c r="Q163" s="59" t="s">
        <v>81</v>
      </c>
      <c r="R163" s="59">
        <v>2118.6600452795847</v>
      </c>
      <c r="S163" s="59" t="s">
        <v>81</v>
      </c>
      <c r="T163" s="61">
        <f t="shared" si="8"/>
        <v>5387.698793850117</v>
      </c>
      <c r="U163" s="60">
        <f t="shared" si="9"/>
        <v>3686.2803925742742</v>
      </c>
    </row>
    <row r="164" spans="1:21" s="18" customFormat="1" ht="16.5" thickBot="1" x14ac:dyDescent="0.3">
      <c r="A164" s="27" t="s">
        <v>670</v>
      </c>
      <c r="B164" s="28" t="s">
        <v>386</v>
      </c>
      <c r="C164" s="51" t="s">
        <v>312</v>
      </c>
      <c r="D164" s="79">
        <v>0</v>
      </c>
      <c r="E164" s="79">
        <v>0</v>
      </c>
      <c r="F164" s="79">
        <v>154.33180838707244</v>
      </c>
      <c r="G164" s="79">
        <v>716.43633447387265</v>
      </c>
      <c r="H164" s="79">
        <v>79.372526866506405</v>
      </c>
      <c r="I164" s="79">
        <v>75.256887492580802</v>
      </c>
      <c r="J164" s="79">
        <v>140.64177856232567</v>
      </c>
      <c r="K164" s="79">
        <v>389.00732722968354</v>
      </c>
      <c r="L164" s="79">
        <v>134.6301408109116</v>
      </c>
      <c r="M164" s="79">
        <v>1135.8644301454251</v>
      </c>
      <c r="N164" s="79">
        <v>395.024040080806</v>
      </c>
      <c r="O164" s="79">
        <v>1687.8548453025032</v>
      </c>
      <c r="P164" s="79">
        <v>1774.6178173958797</v>
      </c>
      <c r="Q164" s="79" t="s">
        <v>81</v>
      </c>
      <c r="R164" s="79">
        <v>1568.4489908277164</v>
      </c>
      <c r="S164" s="79" t="s">
        <v>81</v>
      </c>
      <c r="T164" s="64">
        <f t="shared" si="8"/>
        <v>4092.7352945441457</v>
      </c>
      <c r="U164" s="65">
        <f t="shared" si="9"/>
        <v>3287.9834901701925</v>
      </c>
    </row>
    <row r="165" spans="1:21" s="18" customFormat="1" x14ac:dyDescent="0.25">
      <c r="A165" s="33" t="s">
        <v>96</v>
      </c>
      <c r="B165" s="34" t="s">
        <v>427</v>
      </c>
      <c r="C165" s="52" t="s">
        <v>81</v>
      </c>
      <c r="D165" s="68" t="s">
        <v>737</v>
      </c>
      <c r="E165" s="68" t="s">
        <v>737</v>
      </c>
      <c r="F165" s="68" t="s">
        <v>737</v>
      </c>
      <c r="G165" s="68" t="s">
        <v>725</v>
      </c>
      <c r="H165" s="68" t="s">
        <v>737</v>
      </c>
      <c r="I165" s="68" t="s">
        <v>725</v>
      </c>
      <c r="J165" s="68" t="s">
        <v>737</v>
      </c>
      <c r="K165" s="68" t="s">
        <v>725</v>
      </c>
      <c r="L165" s="68" t="s">
        <v>737</v>
      </c>
      <c r="M165" s="68" t="s">
        <v>725</v>
      </c>
      <c r="N165" s="68" t="s">
        <v>737</v>
      </c>
      <c r="O165" s="68" t="s">
        <v>725</v>
      </c>
      <c r="P165" s="68" t="s">
        <v>725</v>
      </c>
      <c r="Q165" s="68" t="s">
        <v>725</v>
      </c>
      <c r="R165" s="68" t="s">
        <v>725</v>
      </c>
      <c r="S165" s="68" t="s">
        <v>725</v>
      </c>
      <c r="T165" s="67" t="s">
        <v>725</v>
      </c>
      <c r="U165" s="69" t="s">
        <v>725</v>
      </c>
    </row>
    <row r="166" spans="1:21" s="18" customFormat="1" ht="31.5" x14ac:dyDescent="0.25">
      <c r="A166" s="26" t="s">
        <v>97</v>
      </c>
      <c r="B166" s="6" t="s">
        <v>710</v>
      </c>
      <c r="C166" s="50" t="s">
        <v>312</v>
      </c>
      <c r="D166" s="59">
        <v>1526.3500950000011</v>
      </c>
      <c r="E166" s="59">
        <v>1972.9948838000009</v>
      </c>
      <c r="F166" s="59">
        <v>3072.7692376665027</v>
      </c>
      <c r="G166" s="59">
        <v>4642.9117184099987</v>
      </c>
      <c r="H166" s="59">
        <v>3132.3792247994988</v>
      </c>
      <c r="I166" s="59">
        <v>4359.3790718418713</v>
      </c>
      <c r="J166" s="59">
        <v>3275.0208404144296</v>
      </c>
      <c r="K166" s="59">
        <v>5293.5132134473188</v>
      </c>
      <c r="L166" s="59">
        <v>3119.7616128259133</v>
      </c>
      <c r="M166" s="59">
        <v>6139.4508147079077</v>
      </c>
      <c r="N166" s="59">
        <v>3515.2317676741577</v>
      </c>
      <c r="O166" s="59">
        <v>6154.3586335259479</v>
      </c>
      <c r="P166" s="59">
        <v>6533.8672717579011</v>
      </c>
      <c r="Q166" s="59" t="s">
        <v>81</v>
      </c>
      <c r="R166" s="59">
        <v>7234.9866798578387</v>
      </c>
      <c r="S166" s="59" t="s">
        <v>81</v>
      </c>
      <c r="T166" s="61">
        <f>IFERROR(H166+J166+L166+N166+P166+R166+0+0,"-")</f>
        <v>26811.247397329738</v>
      </c>
      <c r="U166" s="60">
        <f>IFERROR(I166+K166+M166+O166,"-")</f>
        <v>21946.701733523048</v>
      </c>
    </row>
    <row r="167" spans="1:21" s="18" customFormat="1" x14ac:dyDescent="0.25">
      <c r="A167" s="26" t="s">
        <v>98</v>
      </c>
      <c r="B167" s="6" t="s">
        <v>581</v>
      </c>
      <c r="C167" s="50" t="s">
        <v>312</v>
      </c>
      <c r="D167" s="59">
        <v>5967.5229031000008</v>
      </c>
      <c r="E167" s="59">
        <v>5559.6947697799997</v>
      </c>
      <c r="F167" s="59">
        <v>5462.5082090600017</v>
      </c>
      <c r="G167" s="59">
        <v>5462.5082090600017</v>
      </c>
      <c r="H167" s="59">
        <v>5456.7768943939</v>
      </c>
      <c r="I167" s="59">
        <v>4690.9134870200005</v>
      </c>
      <c r="J167" s="59">
        <v>5630.8204696260727</v>
      </c>
      <c r="K167" s="59">
        <v>4727.0494648100012</v>
      </c>
      <c r="L167" s="59">
        <v>5819.3854142242189</v>
      </c>
      <c r="M167" s="59">
        <v>4726.6665143200007</v>
      </c>
      <c r="N167" s="59">
        <v>5202.6804970558769</v>
      </c>
      <c r="O167" s="59">
        <v>4726.3566175700016</v>
      </c>
      <c r="P167" s="59">
        <v>4726.3566175700016</v>
      </c>
      <c r="Q167" s="59" t="s">
        <v>81</v>
      </c>
      <c r="R167" s="59">
        <v>4726.3566175700016</v>
      </c>
      <c r="S167" s="59" t="s">
        <v>81</v>
      </c>
      <c r="T167" s="61">
        <f>H167</f>
        <v>5456.7768943939</v>
      </c>
      <c r="U167" s="60">
        <f>I167</f>
        <v>4690.9134870200005</v>
      </c>
    </row>
    <row r="168" spans="1:21" s="18" customFormat="1" x14ac:dyDescent="0.25">
      <c r="A168" s="26" t="s">
        <v>487</v>
      </c>
      <c r="B168" s="1" t="s">
        <v>508</v>
      </c>
      <c r="C168" s="50" t="s">
        <v>312</v>
      </c>
      <c r="D168" s="59">
        <v>1058.2180251</v>
      </c>
      <c r="E168" s="59">
        <v>3045.0827011000001</v>
      </c>
      <c r="F168" s="59">
        <v>2459.0716287400001</v>
      </c>
      <c r="G168" s="59">
        <v>2459.0716287400001</v>
      </c>
      <c r="H168" s="59">
        <v>2818.2606519678266</v>
      </c>
      <c r="I168" s="59">
        <v>548.36808213999996</v>
      </c>
      <c r="J168" s="59">
        <v>2259.6661731118538</v>
      </c>
      <c r="K168" s="59">
        <v>2451.8731296000019</v>
      </c>
      <c r="L168" s="59">
        <v>866.70491716834113</v>
      </c>
      <c r="M168" s="59">
        <v>1690.6722752800003</v>
      </c>
      <c r="N168" s="59">
        <v>3209.0991433483409</v>
      </c>
      <c r="O168" s="59">
        <v>546.73822311999993</v>
      </c>
      <c r="P168" s="59">
        <v>2451.8731296000014</v>
      </c>
      <c r="Q168" s="59" t="s">
        <v>81</v>
      </c>
      <c r="R168" s="59">
        <v>2451.8731296000014</v>
      </c>
      <c r="S168" s="59" t="s">
        <v>81</v>
      </c>
      <c r="T168" s="61">
        <f>H168</f>
        <v>2818.2606519678266</v>
      </c>
      <c r="U168" s="60">
        <f>I168</f>
        <v>548.36808213999996</v>
      </c>
    </row>
    <row r="169" spans="1:21" s="18" customFormat="1" x14ac:dyDescent="0.25">
      <c r="A169" s="26" t="s">
        <v>200</v>
      </c>
      <c r="B169" s="6" t="s">
        <v>625</v>
      </c>
      <c r="C169" s="50" t="s">
        <v>312</v>
      </c>
      <c r="D169" s="59">
        <v>5544.6754969400008</v>
      </c>
      <c r="E169" s="59">
        <v>5462.5082090600017</v>
      </c>
      <c r="F169" s="59">
        <v>5456.7768943939</v>
      </c>
      <c r="G169" s="59">
        <v>4690.9134870200023</v>
      </c>
      <c r="H169" s="59">
        <v>5630.8204696260727</v>
      </c>
      <c r="I169" s="59">
        <v>4727.0494648100012</v>
      </c>
      <c r="J169" s="59">
        <v>5819.3854142242189</v>
      </c>
      <c r="K169" s="59">
        <v>4726.6665143200007</v>
      </c>
      <c r="L169" s="59">
        <v>5202.6804970558769</v>
      </c>
      <c r="M169" s="59">
        <v>4726.3566175700016</v>
      </c>
      <c r="N169" s="59">
        <v>4298.9755798875367</v>
      </c>
      <c r="O169" s="59">
        <v>4726.3566175700016</v>
      </c>
      <c r="P169" s="59">
        <v>4726.3566175700016</v>
      </c>
      <c r="Q169" s="59" t="s">
        <v>81</v>
      </c>
      <c r="R169" s="59">
        <v>4726.3566175700016</v>
      </c>
      <c r="S169" s="59" t="s">
        <v>81</v>
      </c>
      <c r="T169" s="61">
        <f>R169</f>
        <v>4726.3566175700016</v>
      </c>
      <c r="U169" s="60">
        <f>O168</f>
        <v>546.73822311999993</v>
      </c>
    </row>
    <row r="170" spans="1:21" s="18" customFormat="1" x14ac:dyDescent="0.25">
      <c r="A170" s="26" t="s">
        <v>488</v>
      </c>
      <c r="B170" s="1" t="s">
        <v>509</v>
      </c>
      <c r="C170" s="50" t="s">
        <v>312</v>
      </c>
      <c r="D170" s="59">
        <v>2467.8689721000001</v>
      </c>
      <c r="E170" s="59">
        <v>2459.0716287400001</v>
      </c>
      <c r="F170" s="59">
        <v>2818.2606519678266</v>
      </c>
      <c r="G170" s="59">
        <v>548.36808213999996</v>
      </c>
      <c r="H170" s="59">
        <v>2259.6661731118538</v>
      </c>
      <c r="I170" s="59">
        <v>2451.8731296000019</v>
      </c>
      <c r="J170" s="59">
        <v>866.70491716834113</v>
      </c>
      <c r="K170" s="59">
        <v>1690.6722752800003</v>
      </c>
      <c r="L170" s="59">
        <v>3209.0991433483409</v>
      </c>
      <c r="M170" s="59">
        <v>546.73822311999993</v>
      </c>
      <c r="N170" s="59">
        <v>2448.2311177100005</v>
      </c>
      <c r="O170" s="59">
        <v>2451.8731296000014</v>
      </c>
      <c r="P170" s="59">
        <v>2451.8731296000014</v>
      </c>
      <c r="Q170" s="59" t="s">
        <v>81</v>
      </c>
      <c r="R170" s="59">
        <v>0</v>
      </c>
      <c r="S170" s="59" t="s">
        <v>81</v>
      </c>
      <c r="T170" s="61">
        <f>R170</f>
        <v>0</v>
      </c>
      <c r="U170" s="60">
        <f>O169</f>
        <v>4726.3566175700016</v>
      </c>
    </row>
    <row r="171" spans="1:21" s="18" customFormat="1" ht="32.25" thickBot="1" x14ac:dyDescent="0.3">
      <c r="A171" s="27" t="s">
        <v>201</v>
      </c>
      <c r="B171" s="28" t="s">
        <v>709</v>
      </c>
      <c r="C171" s="51" t="s">
        <v>81</v>
      </c>
      <c r="D171" s="79">
        <v>3.6326367817600826</v>
      </c>
      <c r="E171" s="79">
        <v>2.7686377972451583</v>
      </c>
      <c r="F171" s="79">
        <v>1.7758498840407035</v>
      </c>
      <c r="G171" s="79">
        <v>1.0103387209409276</v>
      </c>
      <c r="H171" s="79">
        <v>1.7976177421450295</v>
      </c>
      <c r="I171" s="79">
        <v>1.084340083050586</v>
      </c>
      <c r="J171" s="79">
        <v>1.7769002695835727</v>
      </c>
      <c r="K171" s="79">
        <v>0.89291673104974312</v>
      </c>
      <c r="L171" s="79">
        <v>1.6676532192930067</v>
      </c>
      <c r="M171" s="79">
        <v>0.76983377833198985</v>
      </c>
      <c r="N171" s="79">
        <v>1.2229565115508558</v>
      </c>
      <c r="O171" s="79">
        <v>0.7679689954730804</v>
      </c>
      <c r="P171" s="79">
        <v>0.72336281424008808</v>
      </c>
      <c r="Q171" s="79" t="s">
        <v>81</v>
      </c>
      <c r="R171" s="79">
        <v>0.65326403858187487</v>
      </c>
      <c r="S171" s="79" t="s">
        <v>81</v>
      </c>
      <c r="T171" s="64">
        <f>T169/T166</f>
        <v>0.1762826080982984</v>
      </c>
      <c r="U171" s="65">
        <f>U169/U166</f>
        <v>2.4912090653005536E-2</v>
      </c>
    </row>
    <row r="172" spans="1:21" s="18" customFormat="1" ht="16.5" thickBot="1" x14ac:dyDescent="0.3">
      <c r="A172" s="110" t="s">
        <v>699</v>
      </c>
      <c r="B172" s="111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U172" s="112"/>
    </row>
    <row r="173" spans="1:21" s="18" customFormat="1" x14ac:dyDescent="0.25">
      <c r="A173" s="35" t="s">
        <v>99</v>
      </c>
      <c r="B173" s="36" t="s">
        <v>582</v>
      </c>
      <c r="C173" s="49" t="s">
        <v>312</v>
      </c>
      <c r="D173" s="66">
        <v>14969.714646867586</v>
      </c>
      <c r="E173" s="66">
        <v>16765.702202216908</v>
      </c>
      <c r="F173" s="66">
        <v>17803.275965834913</v>
      </c>
      <c r="G173" s="66">
        <v>18340.246937745324</v>
      </c>
      <c r="H173" s="66">
        <v>17520.13334288801</v>
      </c>
      <c r="I173" s="66">
        <v>19355.295130304461</v>
      </c>
      <c r="J173" s="66">
        <v>18436.973029700213</v>
      </c>
      <c r="K173" s="66">
        <v>21340.33705375823</v>
      </c>
      <c r="L173" s="66">
        <v>19177.128049896633</v>
      </c>
      <c r="M173" s="66">
        <v>23465.118800813547</v>
      </c>
      <c r="N173" s="66">
        <v>19941.42403188724</v>
      </c>
      <c r="O173" s="66">
        <v>23629.59804481846</v>
      </c>
      <c r="P173" s="66">
        <v>24582.936396889421</v>
      </c>
      <c r="Q173" s="66" t="s">
        <v>81</v>
      </c>
      <c r="R173" s="66">
        <v>26216.939197744243</v>
      </c>
      <c r="S173" s="66" t="s">
        <v>81</v>
      </c>
      <c r="T173" s="57">
        <f t="shared" ref="T173:T204" si="10">IFERROR(H173+J173+L173+N173+P173+R173+0+0,"-")</f>
        <v>125875.53404900577</v>
      </c>
      <c r="U173" s="58">
        <f t="shared" ref="U173:U204" si="11">IFERROR(I173+K173+M173+O173,"-")</f>
        <v>87790.349029694698</v>
      </c>
    </row>
    <row r="174" spans="1:21" s="18" customFormat="1" x14ac:dyDescent="0.25">
      <c r="A174" s="26" t="s">
        <v>100</v>
      </c>
      <c r="B174" s="3" t="s">
        <v>571</v>
      </c>
      <c r="C174" s="50" t="s">
        <v>312</v>
      </c>
      <c r="D174" s="59" t="s">
        <v>81</v>
      </c>
      <c r="E174" s="59" t="s">
        <v>81</v>
      </c>
      <c r="F174" s="59" t="s">
        <v>81</v>
      </c>
      <c r="G174" s="59" t="s">
        <v>81</v>
      </c>
      <c r="H174" s="59" t="s">
        <v>81</v>
      </c>
      <c r="I174" s="59" t="s">
        <v>81</v>
      </c>
      <c r="J174" s="59" t="s">
        <v>81</v>
      </c>
      <c r="K174" s="59" t="s">
        <v>81</v>
      </c>
      <c r="L174" s="59" t="s">
        <v>81</v>
      </c>
      <c r="M174" s="59" t="s">
        <v>81</v>
      </c>
      <c r="N174" s="59" t="s">
        <v>81</v>
      </c>
      <c r="O174" s="59" t="s">
        <v>81</v>
      </c>
      <c r="P174" s="59" t="s">
        <v>81</v>
      </c>
      <c r="Q174" s="59" t="s">
        <v>81</v>
      </c>
      <c r="R174" s="59" t="s">
        <v>81</v>
      </c>
      <c r="S174" s="59" t="s">
        <v>81</v>
      </c>
      <c r="T174" s="61" t="str">
        <f t="shared" si="10"/>
        <v>-</v>
      </c>
      <c r="U174" s="60" t="str">
        <f t="shared" si="11"/>
        <v>-</v>
      </c>
    </row>
    <row r="175" spans="1:21" s="18" customFormat="1" ht="31.5" x14ac:dyDescent="0.25">
      <c r="A175" s="26" t="s">
        <v>450</v>
      </c>
      <c r="B175" s="1" t="s">
        <v>461</v>
      </c>
      <c r="C175" s="50" t="s">
        <v>312</v>
      </c>
      <c r="D175" s="59">
        <v>0</v>
      </c>
      <c r="E175" s="59">
        <v>0</v>
      </c>
      <c r="F175" s="59" t="s">
        <v>81</v>
      </c>
      <c r="G175" s="59" t="s">
        <v>81</v>
      </c>
      <c r="H175" s="59" t="s">
        <v>81</v>
      </c>
      <c r="I175" s="59" t="s">
        <v>81</v>
      </c>
      <c r="J175" s="59" t="s">
        <v>81</v>
      </c>
      <c r="K175" s="59" t="s">
        <v>81</v>
      </c>
      <c r="L175" s="59" t="s">
        <v>81</v>
      </c>
      <c r="M175" s="59" t="s">
        <v>81</v>
      </c>
      <c r="N175" s="59" t="s">
        <v>81</v>
      </c>
      <c r="O175" s="59" t="s">
        <v>81</v>
      </c>
      <c r="P175" s="59" t="s">
        <v>81</v>
      </c>
      <c r="Q175" s="59" t="s">
        <v>81</v>
      </c>
      <c r="R175" s="59" t="s">
        <v>81</v>
      </c>
      <c r="S175" s="59" t="s">
        <v>81</v>
      </c>
      <c r="T175" s="61" t="str">
        <f t="shared" si="10"/>
        <v>-</v>
      </c>
      <c r="U175" s="60" t="str">
        <f t="shared" si="11"/>
        <v>-</v>
      </c>
    </row>
    <row r="176" spans="1:21" s="18" customFormat="1" ht="31.5" x14ac:dyDescent="0.25">
      <c r="A176" s="26" t="s">
        <v>451</v>
      </c>
      <c r="B176" s="1" t="s">
        <v>462</v>
      </c>
      <c r="C176" s="50" t="s">
        <v>312</v>
      </c>
      <c r="D176" s="59">
        <v>0</v>
      </c>
      <c r="E176" s="59">
        <v>0</v>
      </c>
      <c r="F176" s="59" t="s">
        <v>81</v>
      </c>
      <c r="G176" s="59" t="s">
        <v>81</v>
      </c>
      <c r="H176" s="59" t="s">
        <v>81</v>
      </c>
      <c r="I176" s="59" t="s">
        <v>81</v>
      </c>
      <c r="J176" s="59" t="s">
        <v>81</v>
      </c>
      <c r="K176" s="59" t="s">
        <v>81</v>
      </c>
      <c r="L176" s="59" t="s">
        <v>81</v>
      </c>
      <c r="M176" s="59" t="s">
        <v>81</v>
      </c>
      <c r="N176" s="59" t="s">
        <v>81</v>
      </c>
      <c r="O176" s="59" t="s">
        <v>81</v>
      </c>
      <c r="P176" s="59" t="s">
        <v>81</v>
      </c>
      <c r="Q176" s="59" t="s">
        <v>81</v>
      </c>
      <c r="R176" s="59" t="s">
        <v>81</v>
      </c>
      <c r="S176" s="59" t="s">
        <v>81</v>
      </c>
      <c r="T176" s="61" t="str">
        <f t="shared" si="10"/>
        <v>-</v>
      </c>
      <c r="U176" s="60" t="str">
        <f t="shared" si="11"/>
        <v>-</v>
      </c>
    </row>
    <row r="177" spans="1:21" s="18" customFormat="1" ht="31.5" x14ac:dyDescent="0.25">
      <c r="A177" s="26" t="s">
        <v>552</v>
      </c>
      <c r="B177" s="1" t="s">
        <v>447</v>
      </c>
      <c r="C177" s="50" t="s">
        <v>312</v>
      </c>
      <c r="D177" s="59">
        <v>0</v>
      </c>
      <c r="E177" s="59">
        <v>0</v>
      </c>
      <c r="F177" s="59" t="s">
        <v>81</v>
      </c>
      <c r="G177" s="59" t="s">
        <v>81</v>
      </c>
      <c r="H177" s="59" t="s">
        <v>81</v>
      </c>
      <c r="I177" s="59" t="s">
        <v>81</v>
      </c>
      <c r="J177" s="59" t="s">
        <v>81</v>
      </c>
      <c r="K177" s="59" t="s">
        <v>81</v>
      </c>
      <c r="L177" s="59" t="s">
        <v>81</v>
      </c>
      <c r="M177" s="59" t="s">
        <v>81</v>
      </c>
      <c r="N177" s="59" t="s">
        <v>81</v>
      </c>
      <c r="O177" s="59" t="s">
        <v>81</v>
      </c>
      <c r="P177" s="59" t="s">
        <v>81</v>
      </c>
      <c r="Q177" s="59" t="s">
        <v>81</v>
      </c>
      <c r="R177" s="59" t="s">
        <v>81</v>
      </c>
      <c r="S177" s="59" t="s">
        <v>81</v>
      </c>
      <c r="T177" s="61" t="str">
        <f t="shared" si="10"/>
        <v>-</v>
      </c>
      <c r="U177" s="60" t="str">
        <f t="shared" si="11"/>
        <v>-</v>
      </c>
    </row>
    <row r="178" spans="1:21" s="18" customFormat="1" x14ac:dyDescent="0.25">
      <c r="A178" s="26" t="s">
        <v>101</v>
      </c>
      <c r="B178" s="3" t="s">
        <v>608</v>
      </c>
      <c r="C178" s="50" t="s">
        <v>312</v>
      </c>
      <c r="D178" s="59">
        <v>0</v>
      </c>
      <c r="E178" s="59">
        <v>0</v>
      </c>
      <c r="F178" s="59" t="s">
        <v>81</v>
      </c>
      <c r="G178" s="59" t="s">
        <v>81</v>
      </c>
      <c r="H178" s="59" t="s">
        <v>81</v>
      </c>
      <c r="I178" s="59" t="s">
        <v>81</v>
      </c>
      <c r="J178" s="59" t="s">
        <v>81</v>
      </c>
      <c r="K178" s="59" t="s">
        <v>81</v>
      </c>
      <c r="L178" s="59" t="s">
        <v>81</v>
      </c>
      <c r="M178" s="59" t="s">
        <v>81</v>
      </c>
      <c r="N178" s="59" t="s">
        <v>81</v>
      </c>
      <c r="O178" s="59" t="s">
        <v>81</v>
      </c>
      <c r="P178" s="59" t="s">
        <v>81</v>
      </c>
      <c r="Q178" s="59" t="s">
        <v>81</v>
      </c>
      <c r="R178" s="59" t="s">
        <v>81</v>
      </c>
      <c r="S178" s="59" t="s">
        <v>81</v>
      </c>
      <c r="T178" s="61" t="str">
        <f t="shared" si="10"/>
        <v>-</v>
      </c>
      <c r="U178" s="60" t="str">
        <f t="shared" si="11"/>
        <v>-</v>
      </c>
    </row>
    <row r="179" spans="1:21" s="18" customFormat="1" x14ac:dyDescent="0.25">
      <c r="A179" s="26" t="s">
        <v>212</v>
      </c>
      <c r="B179" s="3" t="s">
        <v>501</v>
      </c>
      <c r="C179" s="50" t="s">
        <v>312</v>
      </c>
      <c r="D179" s="59">
        <v>13191.1577886</v>
      </c>
      <c r="E179" s="59">
        <v>14886.655838938001</v>
      </c>
      <c r="F179" s="59">
        <v>15861.692886838115</v>
      </c>
      <c r="G179" s="59">
        <v>15726.50573499</v>
      </c>
      <c r="H179" s="59">
        <v>16079.817724632851</v>
      </c>
      <c r="I179" s="59">
        <v>17527.535430082084</v>
      </c>
      <c r="J179" s="59">
        <v>17058.300915634318</v>
      </c>
      <c r="K179" s="59">
        <v>19880.310032966601</v>
      </c>
      <c r="L179" s="59">
        <v>17613.933735721144</v>
      </c>
      <c r="M179" s="59">
        <v>21132.999585515478</v>
      </c>
      <c r="N179" s="59">
        <v>18125.307979758039</v>
      </c>
      <c r="O179" s="59">
        <v>21729.220753015539</v>
      </c>
      <c r="P179" s="59">
        <v>22613.134840631661</v>
      </c>
      <c r="Q179" s="59" t="s">
        <v>81</v>
      </c>
      <c r="R179" s="59">
        <v>23601.642475234083</v>
      </c>
      <c r="S179" s="59" t="s">
        <v>81</v>
      </c>
      <c r="T179" s="61">
        <f t="shared" si="10"/>
        <v>115092.13767161209</v>
      </c>
      <c r="U179" s="60">
        <f t="shared" si="11"/>
        <v>80270.065801579694</v>
      </c>
    </row>
    <row r="180" spans="1:21" s="18" customFormat="1" x14ac:dyDescent="0.25">
      <c r="A180" s="26" t="s">
        <v>334</v>
      </c>
      <c r="B180" s="3" t="s">
        <v>609</v>
      </c>
      <c r="C180" s="50" t="s">
        <v>312</v>
      </c>
      <c r="D180" s="59">
        <v>0</v>
      </c>
      <c r="E180" s="59">
        <v>0</v>
      </c>
      <c r="F180" s="59" t="s">
        <v>81</v>
      </c>
      <c r="G180" s="59" t="s">
        <v>81</v>
      </c>
      <c r="H180" s="59" t="s">
        <v>81</v>
      </c>
      <c r="I180" s="59" t="s">
        <v>81</v>
      </c>
      <c r="J180" s="59" t="s">
        <v>81</v>
      </c>
      <c r="K180" s="59" t="s">
        <v>81</v>
      </c>
      <c r="L180" s="59" t="s">
        <v>81</v>
      </c>
      <c r="M180" s="59" t="s">
        <v>81</v>
      </c>
      <c r="N180" s="59" t="s">
        <v>81</v>
      </c>
      <c r="O180" s="59" t="s">
        <v>81</v>
      </c>
      <c r="P180" s="59" t="s">
        <v>81</v>
      </c>
      <c r="Q180" s="59" t="s">
        <v>81</v>
      </c>
      <c r="R180" s="59" t="s">
        <v>81</v>
      </c>
      <c r="S180" s="59" t="s">
        <v>81</v>
      </c>
      <c r="T180" s="61" t="str">
        <f t="shared" si="10"/>
        <v>-</v>
      </c>
      <c r="U180" s="60" t="str">
        <f t="shared" si="11"/>
        <v>-</v>
      </c>
    </row>
    <row r="181" spans="1:21" s="18" customFormat="1" x14ac:dyDescent="0.25">
      <c r="A181" s="26" t="s">
        <v>335</v>
      </c>
      <c r="B181" s="3" t="s">
        <v>502</v>
      </c>
      <c r="C181" s="50" t="s">
        <v>312</v>
      </c>
      <c r="D181" s="59">
        <v>325.88702933000008</v>
      </c>
      <c r="E181" s="59">
        <v>519.3883275899999</v>
      </c>
      <c r="F181" s="59">
        <v>896.76516532079711</v>
      </c>
      <c r="G181" s="59">
        <v>1538.9551506600001</v>
      </c>
      <c r="H181" s="59">
        <v>473.34811050563621</v>
      </c>
      <c r="I181" s="59">
        <v>754.69737952904495</v>
      </c>
      <c r="J181" s="59">
        <v>303.67446649228481</v>
      </c>
      <c r="K181" s="59">
        <v>478.28158092371115</v>
      </c>
      <c r="L181" s="59">
        <v>315.82193169506866</v>
      </c>
      <c r="M181" s="59">
        <v>1253.7321235768138</v>
      </c>
      <c r="N181" s="59">
        <v>315.82193169506866</v>
      </c>
      <c r="O181" s="59">
        <v>672.268984085331</v>
      </c>
      <c r="P181" s="59">
        <v>571.65350627000032</v>
      </c>
      <c r="Q181" s="59" t="s">
        <v>81</v>
      </c>
      <c r="R181" s="59">
        <v>1011.9407945629665</v>
      </c>
      <c r="S181" s="59" t="s">
        <v>81</v>
      </c>
      <c r="T181" s="61">
        <f t="shared" si="10"/>
        <v>2992.260741221025</v>
      </c>
      <c r="U181" s="60">
        <f t="shared" si="11"/>
        <v>3158.9800681149009</v>
      </c>
    </row>
    <row r="182" spans="1:21" s="18" customFormat="1" x14ac:dyDescent="0.25">
      <c r="A182" s="26" t="s">
        <v>336</v>
      </c>
      <c r="B182" s="3" t="s">
        <v>503</v>
      </c>
      <c r="C182" s="50" t="s">
        <v>312</v>
      </c>
      <c r="D182" s="59">
        <v>0</v>
      </c>
      <c r="E182" s="59">
        <v>0</v>
      </c>
      <c r="F182" s="59">
        <v>0</v>
      </c>
      <c r="G182" s="59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59" t="s">
        <v>81</v>
      </c>
      <c r="R182" s="59">
        <v>0</v>
      </c>
      <c r="S182" s="59" t="s">
        <v>81</v>
      </c>
      <c r="T182" s="61">
        <f t="shared" si="10"/>
        <v>0</v>
      </c>
      <c r="U182" s="60">
        <f t="shared" si="11"/>
        <v>0</v>
      </c>
    </row>
    <row r="183" spans="1:21" s="18" customFormat="1" x14ac:dyDescent="0.25">
      <c r="A183" s="26" t="s">
        <v>337</v>
      </c>
      <c r="B183" s="3" t="s">
        <v>616</v>
      </c>
      <c r="C183" s="50" t="s">
        <v>312</v>
      </c>
      <c r="D183" s="59">
        <v>0</v>
      </c>
      <c r="E183" s="59">
        <v>0</v>
      </c>
      <c r="F183" s="59" t="s">
        <v>81</v>
      </c>
      <c r="G183" s="59" t="s">
        <v>81</v>
      </c>
      <c r="H183" s="59" t="s">
        <v>81</v>
      </c>
      <c r="I183" s="59" t="s">
        <v>81</v>
      </c>
      <c r="J183" s="59" t="s">
        <v>81</v>
      </c>
      <c r="K183" s="59" t="s">
        <v>81</v>
      </c>
      <c r="L183" s="59" t="s">
        <v>81</v>
      </c>
      <c r="M183" s="59" t="s">
        <v>81</v>
      </c>
      <c r="N183" s="59" t="s">
        <v>81</v>
      </c>
      <c r="O183" s="59" t="s">
        <v>81</v>
      </c>
      <c r="P183" s="59" t="s">
        <v>81</v>
      </c>
      <c r="Q183" s="59" t="s">
        <v>81</v>
      </c>
      <c r="R183" s="59" t="s">
        <v>81</v>
      </c>
      <c r="S183" s="59" t="s">
        <v>81</v>
      </c>
      <c r="T183" s="61" t="str">
        <f t="shared" si="10"/>
        <v>-</v>
      </c>
      <c r="U183" s="60" t="str">
        <f t="shared" si="11"/>
        <v>-</v>
      </c>
    </row>
    <row r="184" spans="1:21" s="18" customFormat="1" ht="31.5" x14ac:dyDescent="0.25">
      <c r="A184" s="26" t="s">
        <v>338</v>
      </c>
      <c r="B184" s="4" t="s">
        <v>381</v>
      </c>
      <c r="C184" s="50" t="s">
        <v>312</v>
      </c>
      <c r="D184" s="59" t="s">
        <v>81</v>
      </c>
      <c r="E184" s="59" t="s">
        <v>81</v>
      </c>
      <c r="F184" s="59" t="s">
        <v>81</v>
      </c>
      <c r="G184" s="59" t="s">
        <v>81</v>
      </c>
      <c r="H184" s="59" t="s">
        <v>81</v>
      </c>
      <c r="I184" s="59" t="s">
        <v>81</v>
      </c>
      <c r="J184" s="59" t="s">
        <v>81</v>
      </c>
      <c r="K184" s="59" t="s">
        <v>81</v>
      </c>
      <c r="L184" s="59" t="s">
        <v>81</v>
      </c>
      <c r="M184" s="59" t="s">
        <v>81</v>
      </c>
      <c r="N184" s="59" t="s">
        <v>81</v>
      </c>
      <c r="O184" s="59" t="s">
        <v>81</v>
      </c>
      <c r="P184" s="59" t="s">
        <v>81</v>
      </c>
      <c r="Q184" s="59" t="s">
        <v>81</v>
      </c>
      <c r="R184" s="59" t="s">
        <v>81</v>
      </c>
      <c r="S184" s="59" t="s">
        <v>81</v>
      </c>
      <c r="T184" s="61" t="str">
        <f t="shared" si="10"/>
        <v>-</v>
      </c>
      <c r="U184" s="60" t="str">
        <f t="shared" si="11"/>
        <v>-</v>
      </c>
    </row>
    <row r="185" spans="1:21" s="18" customFormat="1" x14ac:dyDescent="0.25">
      <c r="A185" s="26" t="s">
        <v>553</v>
      </c>
      <c r="B185" s="5" t="s">
        <v>207</v>
      </c>
      <c r="C185" s="50" t="s">
        <v>312</v>
      </c>
      <c r="D185" s="59">
        <v>0</v>
      </c>
      <c r="E185" s="59">
        <v>0</v>
      </c>
      <c r="F185" s="59" t="s">
        <v>81</v>
      </c>
      <c r="G185" s="59" t="s">
        <v>81</v>
      </c>
      <c r="H185" s="59" t="s">
        <v>81</v>
      </c>
      <c r="I185" s="59" t="s">
        <v>81</v>
      </c>
      <c r="J185" s="59" t="s">
        <v>81</v>
      </c>
      <c r="K185" s="59"/>
      <c r="L185" s="59" t="s">
        <v>81</v>
      </c>
      <c r="M185" s="59" t="s">
        <v>81</v>
      </c>
      <c r="N185" s="59" t="s">
        <v>81</v>
      </c>
      <c r="O185" s="59" t="s">
        <v>81</v>
      </c>
      <c r="P185" s="59" t="s">
        <v>81</v>
      </c>
      <c r="Q185" s="59" t="s">
        <v>81</v>
      </c>
      <c r="R185" s="59" t="s">
        <v>81</v>
      </c>
      <c r="S185" s="59" t="s">
        <v>81</v>
      </c>
      <c r="T185" s="61" t="str">
        <f t="shared" si="10"/>
        <v>-</v>
      </c>
      <c r="U185" s="60" t="str">
        <f t="shared" si="11"/>
        <v>-</v>
      </c>
    </row>
    <row r="186" spans="1:21" s="18" customFormat="1" x14ac:dyDescent="0.25">
      <c r="A186" s="26" t="s">
        <v>554</v>
      </c>
      <c r="B186" s="5" t="s">
        <v>195</v>
      </c>
      <c r="C186" s="50" t="s">
        <v>312</v>
      </c>
      <c r="D186" s="59">
        <v>0</v>
      </c>
      <c r="E186" s="59">
        <v>0</v>
      </c>
      <c r="F186" s="59" t="s">
        <v>81</v>
      </c>
      <c r="G186" s="59" t="s">
        <v>81</v>
      </c>
      <c r="H186" s="59" t="s">
        <v>81</v>
      </c>
      <c r="I186" s="59" t="s">
        <v>81</v>
      </c>
      <c r="J186" s="59" t="s">
        <v>81</v>
      </c>
      <c r="K186" s="59" t="s">
        <v>81</v>
      </c>
      <c r="L186" s="59" t="s">
        <v>81</v>
      </c>
      <c r="M186" s="59" t="s">
        <v>81</v>
      </c>
      <c r="N186" s="59" t="s">
        <v>81</v>
      </c>
      <c r="O186" s="59" t="s">
        <v>81</v>
      </c>
      <c r="P186" s="59" t="s">
        <v>81</v>
      </c>
      <c r="Q186" s="59" t="s">
        <v>81</v>
      </c>
      <c r="R186" s="59" t="s">
        <v>81</v>
      </c>
      <c r="S186" s="59" t="s">
        <v>81</v>
      </c>
      <c r="T186" s="61" t="str">
        <f t="shared" si="10"/>
        <v>-</v>
      </c>
      <c r="U186" s="60" t="str">
        <f t="shared" si="11"/>
        <v>-</v>
      </c>
    </row>
    <row r="187" spans="1:21" s="18" customFormat="1" ht="31.5" x14ac:dyDescent="0.25">
      <c r="A187" s="26" t="s">
        <v>339</v>
      </c>
      <c r="B187" s="6" t="s">
        <v>583</v>
      </c>
      <c r="C187" s="50" t="s">
        <v>312</v>
      </c>
      <c r="D187" s="59">
        <v>0</v>
      </c>
      <c r="E187" s="59">
        <v>0</v>
      </c>
      <c r="F187" s="59">
        <v>0</v>
      </c>
      <c r="G187" s="59" t="s">
        <v>81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 t="s">
        <v>81</v>
      </c>
      <c r="R187" s="59">
        <v>0</v>
      </c>
      <c r="S187" s="59" t="s">
        <v>81</v>
      </c>
      <c r="T187" s="61">
        <f t="shared" si="10"/>
        <v>0</v>
      </c>
      <c r="U187" s="60">
        <f t="shared" si="11"/>
        <v>0</v>
      </c>
    </row>
    <row r="188" spans="1:21" s="18" customFormat="1" x14ac:dyDescent="0.25">
      <c r="A188" s="26" t="s">
        <v>452</v>
      </c>
      <c r="B188" s="1" t="s">
        <v>485</v>
      </c>
      <c r="C188" s="50" t="s">
        <v>312</v>
      </c>
      <c r="D188" s="59">
        <v>0</v>
      </c>
      <c r="E188" s="59">
        <v>0</v>
      </c>
      <c r="F188" s="59">
        <v>0</v>
      </c>
      <c r="G188" s="59" t="s">
        <v>81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 t="s">
        <v>81</v>
      </c>
      <c r="R188" s="59">
        <v>0</v>
      </c>
      <c r="S188" s="59" t="s">
        <v>81</v>
      </c>
      <c r="T188" s="61">
        <f t="shared" si="10"/>
        <v>0</v>
      </c>
      <c r="U188" s="60">
        <f t="shared" si="11"/>
        <v>0</v>
      </c>
    </row>
    <row r="189" spans="1:21" s="18" customFormat="1" x14ac:dyDescent="0.25">
      <c r="A189" s="26" t="s">
        <v>453</v>
      </c>
      <c r="B189" s="1" t="s">
        <v>486</v>
      </c>
      <c r="C189" s="50" t="s">
        <v>312</v>
      </c>
      <c r="D189" s="59">
        <v>0</v>
      </c>
      <c r="E189" s="59">
        <v>0</v>
      </c>
      <c r="F189" s="59">
        <v>0</v>
      </c>
      <c r="G189" s="59" t="s">
        <v>81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 t="s">
        <v>81</v>
      </c>
      <c r="R189" s="59">
        <v>0</v>
      </c>
      <c r="S189" s="59" t="s">
        <v>81</v>
      </c>
      <c r="T189" s="61">
        <f t="shared" si="10"/>
        <v>0</v>
      </c>
      <c r="U189" s="60">
        <f t="shared" si="11"/>
        <v>0</v>
      </c>
    </row>
    <row r="190" spans="1:21" s="18" customFormat="1" x14ac:dyDescent="0.25">
      <c r="A190" s="26" t="s">
        <v>340</v>
      </c>
      <c r="B190" s="3" t="s">
        <v>504</v>
      </c>
      <c r="C190" s="50" t="s">
        <v>312</v>
      </c>
      <c r="D190" s="59">
        <v>1452.6698289375863</v>
      </c>
      <c r="E190" s="59">
        <v>1359.6580356889069</v>
      </c>
      <c r="F190" s="59">
        <v>1044.817913676</v>
      </c>
      <c r="G190" s="59">
        <v>1074.7860520953241</v>
      </c>
      <c r="H190" s="59">
        <v>966.96750774952147</v>
      </c>
      <c r="I190" s="59">
        <v>1073.0623206933356</v>
      </c>
      <c r="J190" s="59">
        <v>1074.9976475736103</v>
      </c>
      <c r="K190" s="59">
        <v>981.74543986792003</v>
      </c>
      <c r="L190" s="59">
        <v>1247.3723824804235</v>
      </c>
      <c r="M190" s="59">
        <v>1078.3870917212539</v>
      </c>
      <c r="N190" s="59">
        <v>1500.2941204341339</v>
      </c>
      <c r="O190" s="59">
        <v>1228.1083077175895</v>
      </c>
      <c r="P190" s="59">
        <v>1398.1480499877619</v>
      </c>
      <c r="Q190" s="59" t="s">
        <v>81</v>
      </c>
      <c r="R190" s="59">
        <v>1603.3559279471924</v>
      </c>
      <c r="S190" s="59" t="s">
        <v>81</v>
      </c>
      <c r="T190" s="61">
        <f t="shared" si="10"/>
        <v>7791.135636172643</v>
      </c>
      <c r="U190" s="60">
        <f t="shared" si="11"/>
        <v>4361.3031600000995</v>
      </c>
    </row>
    <row r="191" spans="1:21" s="18" customFormat="1" x14ac:dyDescent="0.25">
      <c r="A191" s="26" t="s">
        <v>102</v>
      </c>
      <c r="B191" s="16" t="s">
        <v>584</v>
      </c>
      <c r="C191" s="50" t="s">
        <v>312</v>
      </c>
      <c r="D191" s="59">
        <v>12712.703133585197</v>
      </c>
      <c r="E191" s="59">
        <v>14700.52668760388</v>
      </c>
      <c r="F191" s="59">
        <v>15345.756052646377</v>
      </c>
      <c r="G191" s="59">
        <v>15930.276457159131</v>
      </c>
      <c r="H191" s="59">
        <v>16040.649686178975</v>
      </c>
      <c r="I191" s="59">
        <v>16984.035525239142</v>
      </c>
      <c r="J191" s="59">
        <v>16576.935716355492</v>
      </c>
      <c r="K191" s="59">
        <v>17541.538461805634</v>
      </c>
      <c r="L191" s="59">
        <v>16963.289620535739</v>
      </c>
      <c r="M191" s="59">
        <v>18772.280561880452</v>
      </c>
      <c r="N191" s="59">
        <v>17298.138776242846</v>
      </c>
      <c r="O191" s="59">
        <v>19507.903460931455</v>
      </c>
      <c r="P191" s="59">
        <v>20220.379788522339</v>
      </c>
      <c r="Q191" s="59" t="s">
        <v>81</v>
      </c>
      <c r="R191" s="59">
        <v>20029.875979418783</v>
      </c>
      <c r="S191" s="59" t="s">
        <v>81</v>
      </c>
      <c r="T191" s="61">
        <f t="shared" si="10"/>
        <v>107129.26956725417</v>
      </c>
      <c r="U191" s="60">
        <f t="shared" si="11"/>
        <v>72805.758009856683</v>
      </c>
    </row>
    <row r="192" spans="1:21" s="18" customFormat="1" x14ac:dyDescent="0.25">
      <c r="A192" s="26" t="s">
        <v>103</v>
      </c>
      <c r="B192" s="6" t="s">
        <v>428</v>
      </c>
      <c r="C192" s="50" t="s">
        <v>312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 t="s">
        <v>81</v>
      </c>
      <c r="R192" s="59">
        <v>0</v>
      </c>
      <c r="S192" s="59" t="s">
        <v>81</v>
      </c>
      <c r="T192" s="61">
        <f t="shared" si="10"/>
        <v>0</v>
      </c>
      <c r="U192" s="60">
        <f t="shared" si="11"/>
        <v>0</v>
      </c>
    </row>
    <row r="193" spans="1:21" s="18" customFormat="1" x14ac:dyDescent="0.25">
      <c r="A193" s="26" t="s">
        <v>104</v>
      </c>
      <c r="B193" s="6" t="s">
        <v>585</v>
      </c>
      <c r="C193" s="50" t="s">
        <v>312</v>
      </c>
      <c r="D193" s="59">
        <v>3005.9905962799999</v>
      </c>
      <c r="E193" s="59">
        <v>3160.0278417999998</v>
      </c>
      <c r="F193" s="59">
        <v>2554.3886966363793</v>
      </c>
      <c r="G193" s="59">
        <v>2764.3516797799998</v>
      </c>
      <c r="H193" s="59">
        <v>2730.8702850914551</v>
      </c>
      <c r="I193" s="59">
        <v>2686.0482791784066</v>
      </c>
      <c r="J193" s="59">
        <v>2842.4625989585024</v>
      </c>
      <c r="K193" s="59">
        <v>2802.7681175065291</v>
      </c>
      <c r="L193" s="59">
        <v>2958.4283716556706</v>
      </c>
      <c r="M193" s="59">
        <v>2883.0783996794671</v>
      </c>
      <c r="N193" s="59">
        <v>3079.1214341348054</v>
      </c>
      <c r="O193" s="59">
        <v>2977.872798958696</v>
      </c>
      <c r="P193" s="59">
        <v>3085.216589311653</v>
      </c>
      <c r="Q193" s="59" t="s">
        <v>81</v>
      </c>
      <c r="R193" s="59">
        <v>3202.3484232546798</v>
      </c>
      <c r="S193" s="59" t="s">
        <v>81</v>
      </c>
      <c r="T193" s="61">
        <f t="shared" si="10"/>
        <v>17898.447702406767</v>
      </c>
      <c r="U193" s="60">
        <f t="shared" si="11"/>
        <v>11349.767595323097</v>
      </c>
    </row>
    <row r="194" spans="1:21" s="18" customFormat="1" x14ac:dyDescent="0.25">
      <c r="A194" s="26" t="s">
        <v>105</v>
      </c>
      <c r="B194" s="1" t="s">
        <v>202</v>
      </c>
      <c r="C194" s="50" t="s">
        <v>312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 t="s">
        <v>81</v>
      </c>
      <c r="R194" s="59">
        <v>0</v>
      </c>
      <c r="S194" s="59" t="s">
        <v>81</v>
      </c>
      <c r="T194" s="61">
        <f t="shared" si="10"/>
        <v>0</v>
      </c>
      <c r="U194" s="60">
        <f t="shared" si="11"/>
        <v>0</v>
      </c>
    </row>
    <row r="195" spans="1:21" s="18" customFormat="1" x14ac:dyDescent="0.25">
      <c r="A195" s="26" t="s">
        <v>106</v>
      </c>
      <c r="B195" s="1" t="s">
        <v>429</v>
      </c>
      <c r="C195" s="50" t="s">
        <v>312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 t="s">
        <v>81</v>
      </c>
      <c r="R195" s="59">
        <v>0</v>
      </c>
      <c r="S195" s="59" t="s">
        <v>81</v>
      </c>
      <c r="T195" s="61">
        <f t="shared" si="10"/>
        <v>0</v>
      </c>
      <c r="U195" s="60">
        <f t="shared" si="11"/>
        <v>0</v>
      </c>
    </row>
    <row r="196" spans="1:21" s="18" customFormat="1" x14ac:dyDescent="0.25">
      <c r="A196" s="26" t="s">
        <v>361</v>
      </c>
      <c r="B196" s="1" t="s">
        <v>362</v>
      </c>
      <c r="C196" s="50" t="s">
        <v>312</v>
      </c>
      <c r="D196" s="59">
        <v>3005.9905962799999</v>
      </c>
      <c r="E196" s="59">
        <v>3160.0278417999998</v>
      </c>
      <c r="F196" s="59">
        <v>2554.3886966363793</v>
      </c>
      <c r="G196" s="59">
        <v>2764.3516797799998</v>
      </c>
      <c r="H196" s="59">
        <v>2730.8702850914551</v>
      </c>
      <c r="I196" s="59">
        <v>2686.0482791784066</v>
      </c>
      <c r="J196" s="59">
        <v>2842.4625989585024</v>
      </c>
      <c r="K196" s="59">
        <v>2802.7681175065291</v>
      </c>
      <c r="L196" s="59">
        <v>2958.4283716556706</v>
      </c>
      <c r="M196" s="59">
        <v>2883.0783996794671</v>
      </c>
      <c r="N196" s="59">
        <v>3079.1214341348054</v>
      </c>
      <c r="O196" s="59">
        <v>2977.872798958696</v>
      </c>
      <c r="P196" s="59">
        <v>3085.216589311653</v>
      </c>
      <c r="Q196" s="59" t="s">
        <v>81</v>
      </c>
      <c r="R196" s="59">
        <v>3202.3484232546798</v>
      </c>
      <c r="S196" s="59" t="s">
        <v>81</v>
      </c>
      <c r="T196" s="61">
        <f t="shared" si="10"/>
        <v>17898.447702406767</v>
      </c>
      <c r="U196" s="60">
        <f t="shared" si="11"/>
        <v>11349.767595323097</v>
      </c>
    </row>
    <row r="197" spans="1:21" s="18" customFormat="1" ht="31.5" x14ac:dyDescent="0.25">
      <c r="A197" s="26" t="s">
        <v>107</v>
      </c>
      <c r="B197" s="6" t="s">
        <v>465</v>
      </c>
      <c r="C197" s="50" t="s">
        <v>312</v>
      </c>
      <c r="D197" s="59">
        <v>2162.4237486699999</v>
      </c>
      <c r="E197" s="59">
        <v>2802.9382164899998</v>
      </c>
      <c r="F197" s="59">
        <v>2975.8986925159124</v>
      </c>
      <c r="G197" s="59">
        <v>2956.7024313500001</v>
      </c>
      <c r="H197" s="59">
        <v>3202.715483077945</v>
      </c>
      <c r="I197" s="59">
        <v>3263.3913578482757</v>
      </c>
      <c r="J197" s="59">
        <v>3404.3808118217207</v>
      </c>
      <c r="K197" s="59">
        <v>3610.1987083771578</v>
      </c>
      <c r="L197" s="59">
        <v>3571.6883022096117</v>
      </c>
      <c r="M197" s="59">
        <v>3872.6126950196085</v>
      </c>
      <c r="N197" s="59">
        <v>3730.8252668569176</v>
      </c>
      <c r="O197" s="59">
        <v>4081.0310220765714</v>
      </c>
      <c r="P197" s="59">
        <v>4251.2410469117231</v>
      </c>
      <c r="Q197" s="59" t="s">
        <v>81</v>
      </c>
      <c r="R197" s="59">
        <v>4428.5501240201029</v>
      </c>
      <c r="S197" s="59" t="s">
        <v>81</v>
      </c>
      <c r="T197" s="61">
        <f t="shared" si="10"/>
        <v>22589.401034898023</v>
      </c>
      <c r="U197" s="60">
        <f t="shared" si="11"/>
        <v>14827.233783321613</v>
      </c>
    </row>
    <row r="198" spans="1:21" s="18" customFormat="1" ht="30" customHeight="1" x14ac:dyDescent="0.25">
      <c r="A198" s="26" t="s">
        <v>213</v>
      </c>
      <c r="B198" s="6" t="s">
        <v>626</v>
      </c>
      <c r="C198" s="50" t="s">
        <v>312</v>
      </c>
      <c r="D198" s="59">
        <v>1985.6836139300003</v>
      </c>
      <c r="E198" s="59">
        <v>2203.8686550500001</v>
      </c>
      <c r="F198" s="59">
        <v>2611.966139006</v>
      </c>
      <c r="G198" s="59">
        <v>2303.7518993300005</v>
      </c>
      <c r="H198" s="59">
        <v>2384.3795927334045</v>
      </c>
      <c r="I198" s="59">
        <v>2442.876674268</v>
      </c>
      <c r="J198" s="59">
        <v>2462.6930671793934</v>
      </c>
      <c r="K198" s="59">
        <v>2265.8805730546892</v>
      </c>
      <c r="L198" s="59">
        <v>2561.2843002109767</v>
      </c>
      <c r="M198" s="59">
        <v>2329.3328881992702</v>
      </c>
      <c r="N198" s="59">
        <v>2663.7640567468461</v>
      </c>
      <c r="O198" s="59">
        <v>2406.585924304361</v>
      </c>
      <c r="P198" s="59">
        <v>2491.3096397267509</v>
      </c>
      <c r="Q198" s="59" t="s">
        <v>81</v>
      </c>
      <c r="R198" s="59">
        <v>2586.8927994028199</v>
      </c>
      <c r="S198" s="59" t="s">
        <v>81</v>
      </c>
      <c r="T198" s="61">
        <f t="shared" si="10"/>
        <v>15150.323456000191</v>
      </c>
      <c r="U198" s="60">
        <f t="shared" si="11"/>
        <v>9444.6760598263209</v>
      </c>
    </row>
    <row r="199" spans="1:21" s="18" customFormat="1" x14ac:dyDescent="0.25">
      <c r="A199" s="26" t="s">
        <v>214</v>
      </c>
      <c r="B199" s="6" t="s">
        <v>612</v>
      </c>
      <c r="C199" s="50" t="s">
        <v>312</v>
      </c>
      <c r="D199" s="59">
        <v>0</v>
      </c>
      <c r="E199" s="59">
        <v>0</v>
      </c>
      <c r="F199" s="59">
        <v>0</v>
      </c>
      <c r="G199" s="59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9" t="s">
        <v>81</v>
      </c>
      <c r="R199" s="59">
        <v>0</v>
      </c>
      <c r="S199" s="59" t="s">
        <v>81</v>
      </c>
      <c r="T199" s="61">
        <f t="shared" si="10"/>
        <v>0</v>
      </c>
      <c r="U199" s="60">
        <f t="shared" si="11"/>
        <v>0</v>
      </c>
    </row>
    <row r="200" spans="1:21" s="18" customFormat="1" x14ac:dyDescent="0.25">
      <c r="A200" s="26" t="s">
        <v>215</v>
      </c>
      <c r="B200" s="6" t="s">
        <v>203</v>
      </c>
      <c r="C200" s="50" t="s">
        <v>312</v>
      </c>
      <c r="D200" s="59">
        <v>1490.4221874407749</v>
      </c>
      <c r="E200" s="59">
        <v>1667.1419698125917</v>
      </c>
      <c r="F200" s="59">
        <v>1914.5028343197146</v>
      </c>
      <c r="G200" s="59">
        <v>2204.9549978756131</v>
      </c>
      <c r="H200" s="59">
        <v>2028.6289799231556</v>
      </c>
      <c r="I200" s="59">
        <v>2237.6896419771142</v>
      </c>
      <c r="J200" s="59">
        <v>2028.6289799231556</v>
      </c>
      <c r="K200" s="59">
        <v>2457.5294716874373</v>
      </c>
      <c r="L200" s="59">
        <v>2028.6289799231556</v>
      </c>
      <c r="M200" s="59">
        <v>2555.830650554934</v>
      </c>
      <c r="N200" s="59">
        <v>2028.6289799231556</v>
      </c>
      <c r="O200" s="59">
        <v>2658.0638765771323</v>
      </c>
      <c r="P200" s="59">
        <v>2764.3864316402173</v>
      </c>
      <c r="Q200" s="59" t="s">
        <v>81</v>
      </c>
      <c r="R200" s="59">
        <v>2817.1821355366937</v>
      </c>
      <c r="S200" s="59" t="s">
        <v>81</v>
      </c>
      <c r="T200" s="61">
        <f t="shared" si="10"/>
        <v>13696.084486869533</v>
      </c>
      <c r="U200" s="60">
        <f t="shared" si="11"/>
        <v>9909.1136407966187</v>
      </c>
    </row>
    <row r="201" spans="1:21" s="18" customFormat="1" x14ac:dyDescent="0.25">
      <c r="A201" s="26" t="s">
        <v>216</v>
      </c>
      <c r="B201" s="6" t="s">
        <v>387</v>
      </c>
      <c r="C201" s="50" t="s">
        <v>312</v>
      </c>
      <c r="D201" s="59">
        <v>405.13793106765598</v>
      </c>
      <c r="E201" s="59">
        <v>642.32317893483298</v>
      </c>
      <c r="F201" s="59">
        <v>652.09574700367205</v>
      </c>
      <c r="G201" s="59">
        <v>633.47153478401106</v>
      </c>
      <c r="H201" s="59">
        <v>624.89409190967444</v>
      </c>
      <c r="I201" s="59">
        <v>745.90722589100449</v>
      </c>
      <c r="J201" s="59">
        <v>625.22172719019579</v>
      </c>
      <c r="K201" s="59">
        <v>737.69641814766192</v>
      </c>
      <c r="L201" s="59">
        <v>625.56246788193812</v>
      </c>
      <c r="M201" s="59">
        <v>767.20427487356847</v>
      </c>
      <c r="N201" s="59">
        <v>625.91683820135006</v>
      </c>
      <c r="O201" s="59">
        <v>797.89244586851123</v>
      </c>
      <c r="P201" s="59">
        <v>829.80814370325163</v>
      </c>
      <c r="Q201" s="59" t="s">
        <v>81</v>
      </c>
      <c r="R201" s="59">
        <v>856.42336920315495</v>
      </c>
      <c r="S201" s="59" t="s">
        <v>81</v>
      </c>
      <c r="T201" s="61">
        <f t="shared" si="10"/>
        <v>4187.8266380895648</v>
      </c>
      <c r="U201" s="60">
        <f t="shared" si="11"/>
        <v>3048.700364780746</v>
      </c>
    </row>
    <row r="202" spans="1:21" s="18" customFormat="1" x14ac:dyDescent="0.25">
      <c r="A202" s="26" t="s">
        <v>354</v>
      </c>
      <c r="B202" s="6" t="s">
        <v>586</v>
      </c>
      <c r="C202" s="50" t="s">
        <v>312</v>
      </c>
      <c r="D202" s="59">
        <v>1268.2252405402344</v>
      </c>
      <c r="E202" s="59">
        <v>1330.442542930617</v>
      </c>
      <c r="F202" s="59">
        <v>1386.670404893375</v>
      </c>
      <c r="G202" s="59">
        <v>1510.2547150872681</v>
      </c>
      <c r="H202" s="59">
        <v>1484.953783615498</v>
      </c>
      <c r="I202" s="59">
        <v>1673.0997625729074</v>
      </c>
      <c r="J202" s="59">
        <v>1683.8240806014333</v>
      </c>
      <c r="K202" s="59">
        <v>1728.9773130097863</v>
      </c>
      <c r="L202" s="59">
        <v>1695.5946899332334</v>
      </c>
      <c r="M202" s="59">
        <v>2161.2892315481263</v>
      </c>
      <c r="N202" s="59">
        <v>1857.1530492848076</v>
      </c>
      <c r="O202" s="59">
        <v>2279.9331193824491</v>
      </c>
      <c r="P202" s="59">
        <v>2522.0723211002005</v>
      </c>
      <c r="Q202" s="59" t="s">
        <v>81</v>
      </c>
      <c r="R202" s="59">
        <v>2888.2806686485737</v>
      </c>
      <c r="S202" s="59" t="s">
        <v>81</v>
      </c>
      <c r="T202" s="61">
        <f t="shared" si="10"/>
        <v>12131.878593183748</v>
      </c>
      <c r="U202" s="60">
        <f t="shared" si="11"/>
        <v>7843.2994265132693</v>
      </c>
    </row>
    <row r="203" spans="1:21" s="18" customFormat="1" x14ac:dyDescent="0.25">
      <c r="A203" s="26" t="s">
        <v>364</v>
      </c>
      <c r="B203" s="1" t="s">
        <v>365</v>
      </c>
      <c r="C203" s="50" t="s">
        <v>312</v>
      </c>
      <c r="D203" s="59">
        <v>255.07799290951741</v>
      </c>
      <c r="E203" s="59">
        <v>510.70908276517537</v>
      </c>
      <c r="F203" s="59">
        <v>286.1534212241308</v>
      </c>
      <c r="G203" s="59">
        <v>293.35864759000003</v>
      </c>
      <c r="H203" s="59">
        <v>363.27978297776895</v>
      </c>
      <c r="I203" s="59">
        <v>404.76831048890102</v>
      </c>
      <c r="J203" s="59">
        <v>407.2320714005898</v>
      </c>
      <c r="K203" s="59">
        <v>510.33513284539458</v>
      </c>
      <c r="L203" s="59">
        <v>416.06647677802869</v>
      </c>
      <c r="M203" s="59">
        <v>654.01295286820732</v>
      </c>
      <c r="N203" s="59">
        <v>458.67622238792524</v>
      </c>
      <c r="O203" s="59">
        <v>510.62112104697104</v>
      </c>
      <c r="P203" s="59">
        <v>631.53106125100669</v>
      </c>
      <c r="Q203" s="59" t="s">
        <v>81</v>
      </c>
      <c r="R203" s="59">
        <v>823.21269259600297</v>
      </c>
      <c r="S203" s="59" t="s">
        <v>81</v>
      </c>
      <c r="T203" s="61">
        <f t="shared" si="10"/>
        <v>3099.9983073913222</v>
      </c>
      <c r="U203" s="60">
        <f t="shared" si="11"/>
        <v>2079.737517249474</v>
      </c>
    </row>
    <row r="204" spans="1:21" s="18" customFormat="1" x14ac:dyDescent="0.25">
      <c r="A204" s="26" t="s">
        <v>363</v>
      </c>
      <c r="B204" s="6" t="s">
        <v>459</v>
      </c>
      <c r="C204" s="50" t="s">
        <v>312</v>
      </c>
      <c r="D204" s="59">
        <v>533.24334505000024</v>
      </c>
      <c r="E204" s="59">
        <v>441.5105283099997</v>
      </c>
      <c r="F204" s="59">
        <v>541.56426394636082</v>
      </c>
      <c r="G204" s="59">
        <v>500.4254030799998</v>
      </c>
      <c r="H204" s="59">
        <v>540.46140661194431</v>
      </c>
      <c r="I204" s="59">
        <v>610.18020978386267</v>
      </c>
      <c r="J204" s="59">
        <v>558.12102043170626</v>
      </c>
      <c r="K204" s="59">
        <v>674.27629631199943</v>
      </c>
      <c r="L204" s="59">
        <v>576.48701880425824</v>
      </c>
      <c r="M204" s="59">
        <v>727.09988446539091</v>
      </c>
      <c r="N204" s="59">
        <v>595.58765711171282</v>
      </c>
      <c r="O204" s="59">
        <v>770.92792628324923</v>
      </c>
      <c r="P204" s="59">
        <v>803.24267865433876</v>
      </c>
      <c r="Q204" s="59" t="s">
        <v>81</v>
      </c>
      <c r="R204" s="59">
        <v>784.18927684532719</v>
      </c>
      <c r="S204" s="59" t="s">
        <v>81</v>
      </c>
      <c r="T204" s="61">
        <f t="shared" si="10"/>
        <v>3858.0890584592876</v>
      </c>
      <c r="U204" s="60">
        <f t="shared" si="11"/>
        <v>2782.4843168445022</v>
      </c>
    </row>
    <row r="205" spans="1:21" s="18" customFormat="1" x14ac:dyDescent="0.25">
      <c r="A205" s="26" t="s">
        <v>366</v>
      </c>
      <c r="B205" s="6" t="s">
        <v>460</v>
      </c>
      <c r="C205" s="50" t="s">
        <v>312</v>
      </c>
      <c r="D205" s="59">
        <v>352.87058578999995</v>
      </c>
      <c r="E205" s="59">
        <v>425.99645396400092</v>
      </c>
      <c r="F205" s="59">
        <v>742.40499644442934</v>
      </c>
      <c r="G205" s="59">
        <v>558.72629457999938</v>
      </c>
      <c r="H205" s="59">
        <v>772.45876849490833</v>
      </c>
      <c r="I205" s="59">
        <v>756.79752237784714</v>
      </c>
      <c r="J205" s="59">
        <v>913.50277666779539</v>
      </c>
      <c r="K205" s="59">
        <v>841.56238603702104</v>
      </c>
      <c r="L205" s="59">
        <v>1075.3455489322141</v>
      </c>
      <c r="M205" s="59">
        <v>943.14916248404552</v>
      </c>
      <c r="N205" s="59">
        <v>1011.5985481149173</v>
      </c>
      <c r="O205" s="59">
        <v>1057.6381467503174</v>
      </c>
      <c r="P205" s="59">
        <v>975.7250570369315</v>
      </c>
      <c r="Q205" s="59" t="s">
        <v>81</v>
      </c>
      <c r="R205" s="59">
        <v>900.15605985368893</v>
      </c>
      <c r="S205" s="59" t="s">
        <v>81</v>
      </c>
      <c r="T205" s="61">
        <f t="shared" ref="T205:T225" si="12">IFERROR(H205+J205+L205+N205+P205+R205+0+0,"-")</f>
        <v>5648.786759100456</v>
      </c>
      <c r="U205" s="60">
        <f t="shared" ref="U205:U225" si="13">IFERROR(I205+K205+M205+O205,"-")</f>
        <v>3599.1472176492312</v>
      </c>
    </row>
    <row r="206" spans="1:21" s="18" customFormat="1" x14ac:dyDescent="0.25">
      <c r="A206" s="26" t="s">
        <v>367</v>
      </c>
      <c r="B206" s="6" t="s">
        <v>369</v>
      </c>
      <c r="C206" s="50" t="s">
        <v>312</v>
      </c>
      <c r="D206" s="59">
        <v>76.324518649999987</v>
      </c>
      <c r="E206" s="59">
        <v>208.14094469</v>
      </c>
      <c r="F206" s="59">
        <v>443.11260073998773</v>
      </c>
      <c r="G206" s="59">
        <v>492.92094480999998</v>
      </c>
      <c r="H206" s="59">
        <v>515.78943353515263</v>
      </c>
      <c r="I206" s="59">
        <v>956.88202528097622</v>
      </c>
      <c r="J206" s="59">
        <v>518.79857793600013</v>
      </c>
      <c r="K206" s="59">
        <v>955.85100387380385</v>
      </c>
      <c r="L206" s="59">
        <v>493.38939793600014</v>
      </c>
      <c r="M206" s="59">
        <v>956.85689554682403</v>
      </c>
      <c r="N206" s="59">
        <v>464.34204793600009</v>
      </c>
      <c r="O206" s="59">
        <v>957.90301397763153</v>
      </c>
      <c r="P206" s="59">
        <v>958.99096651760726</v>
      </c>
      <c r="Q206" s="59" t="s">
        <v>81</v>
      </c>
      <c r="R206" s="59">
        <v>29.920476602865207</v>
      </c>
      <c r="S206" s="59" t="s">
        <v>81</v>
      </c>
      <c r="T206" s="61">
        <f t="shared" si="12"/>
        <v>2981.2309004636254</v>
      </c>
      <c r="U206" s="60">
        <f t="shared" si="13"/>
        <v>3827.4929386792355</v>
      </c>
    </row>
    <row r="207" spans="1:21" s="18" customFormat="1" ht="31.5" x14ac:dyDescent="0.25">
      <c r="A207" s="26" t="s">
        <v>368</v>
      </c>
      <c r="B207" s="6" t="s">
        <v>566</v>
      </c>
      <c r="C207" s="50" t="s">
        <v>312</v>
      </c>
      <c r="D207" s="59">
        <v>588.95864793854787</v>
      </c>
      <c r="E207" s="59">
        <v>579.65280998000014</v>
      </c>
      <c r="F207" s="59">
        <v>876.20079467027745</v>
      </c>
      <c r="G207" s="59">
        <v>1005.38763004</v>
      </c>
      <c r="H207" s="59">
        <v>837.54193166806783</v>
      </c>
      <c r="I207" s="59">
        <v>936.45912534999979</v>
      </c>
      <c r="J207" s="59">
        <v>582.84211995432429</v>
      </c>
      <c r="K207" s="59">
        <v>750.3340940400002</v>
      </c>
      <c r="L207" s="59">
        <v>508.9080154081575</v>
      </c>
      <c r="M207" s="59">
        <v>748.76221196999984</v>
      </c>
      <c r="N207" s="59">
        <v>446.63031025300677</v>
      </c>
      <c r="O207" s="59">
        <v>716.07256494000012</v>
      </c>
      <c r="P207" s="59">
        <v>723.59828632000006</v>
      </c>
      <c r="Q207" s="59" t="s">
        <v>81</v>
      </c>
      <c r="R207" s="59">
        <v>721.80892662999997</v>
      </c>
      <c r="S207" s="59" t="s">
        <v>81</v>
      </c>
      <c r="T207" s="61">
        <f t="shared" si="12"/>
        <v>3821.3295902335567</v>
      </c>
      <c r="U207" s="60">
        <f t="shared" si="13"/>
        <v>3151.6279963000002</v>
      </c>
    </row>
    <row r="208" spans="1:21" s="18" customFormat="1" x14ac:dyDescent="0.25">
      <c r="A208" s="26" t="s">
        <v>388</v>
      </c>
      <c r="B208" s="6" t="s">
        <v>627</v>
      </c>
      <c r="C208" s="50" t="s">
        <v>312</v>
      </c>
      <c r="D208" s="59">
        <v>843.4227182279833</v>
      </c>
      <c r="E208" s="59">
        <v>1238.4835456418373</v>
      </c>
      <c r="F208" s="59">
        <v>646.95088247026843</v>
      </c>
      <c r="G208" s="59">
        <v>999.3289264422358</v>
      </c>
      <c r="H208" s="59">
        <v>917.95592951776723</v>
      </c>
      <c r="I208" s="59">
        <v>674.70370071074717</v>
      </c>
      <c r="J208" s="59">
        <v>956.45995569126421</v>
      </c>
      <c r="K208" s="59">
        <v>716.4640797595456</v>
      </c>
      <c r="L208" s="59">
        <v>867.97252764052246</v>
      </c>
      <c r="M208" s="59">
        <v>827.06426753921653</v>
      </c>
      <c r="N208" s="59">
        <v>794.57058767932642</v>
      </c>
      <c r="O208" s="59">
        <v>803.9826218125354</v>
      </c>
      <c r="P208" s="59">
        <v>814.78862759966262</v>
      </c>
      <c r="Q208" s="59" t="s">
        <v>81</v>
      </c>
      <c r="R208" s="59">
        <v>814.12371942087645</v>
      </c>
      <c r="S208" s="59" t="s">
        <v>81</v>
      </c>
      <c r="T208" s="61">
        <f t="shared" si="12"/>
        <v>5165.8713475494187</v>
      </c>
      <c r="U208" s="60">
        <f t="shared" si="13"/>
        <v>3022.2146698220445</v>
      </c>
    </row>
    <row r="209" spans="1:21" s="18" customFormat="1" x14ac:dyDescent="0.25">
      <c r="A209" s="26" t="s">
        <v>108</v>
      </c>
      <c r="B209" s="16" t="s">
        <v>587</v>
      </c>
      <c r="C209" s="50" t="s">
        <v>312</v>
      </c>
      <c r="D209" s="59">
        <v>0.41224156072812701</v>
      </c>
      <c r="E209" s="59">
        <v>1.3651329352073527E-2</v>
      </c>
      <c r="F209" s="59">
        <v>0.55310092104211728</v>
      </c>
      <c r="G209" s="59">
        <v>1.6886771849126531E-2</v>
      </c>
      <c r="H209" s="59">
        <v>0</v>
      </c>
      <c r="I209" s="59">
        <v>3.1064799999999995</v>
      </c>
      <c r="J209" s="59">
        <v>0</v>
      </c>
      <c r="K209" s="59">
        <v>3.4637251999999998</v>
      </c>
      <c r="L209" s="59">
        <v>0</v>
      </c>
      <c r="M209" s="59">
        <v>3.7581418419999992</v>
      </c>
      <c r="N209" s="59">
        <v>0</v>
      </c>
      <c r="O209" s="59">
        <v>4.0024210617299989</v>
      </c>
      <c r="P209" s="59">
        <v>4.1825300095078486</v>
      </c>
      <c r="Q209" s="59" t="s">
        <v>81</v>
      </c>
      <c r="R209" s="59">
        <v>4.3707438599357005</v>
      </c>
      <c r="S209" s="59" t="s">
        <v>81</v>
      </c>
      <c r="T209" s="61">
        <f t="shared" si="12"/>
        <v>8.5532738694435491</v>
      </c>
      <c r="U209" s="60">
        <f t="shared" si="13"/>
        <v>14.330768103729998</v>
      </c>
    </row>
    <row r="210" spans="1:21" s="18" customFormat="1" x14ac:dyDescent="0.25">
      <c r="A210" s="26" t="s">
        <v>109</v>
      </c>
      <c r="B210" s="6" t="s">
        <v>34</v>
      </c>
      <c r="C210" s="50" t="s">
        <v>312</v>
      </c>
      <c r="D210" s="59">
        <v>0</v>
      </c>
      <c r="E210" s="59">
        <v>0</v>
      </c>
      <c r="F210" s="59">
        <v>0</v>
      </c>
      <c r="G210" s="59">
        <v>0</v>
      </c>
      <c r="H210" s="59">
        <v>0</v>
      </c>
      <c r="I210" s="59">
        <v>3.1064799999999995</v>
      </c>
      <c r="J210" s="59">
        <v>0</v>
      </c>
      <c r="K210" s="59">
        <v>3.4637251999999998</v>
      </c>
      <c r="L210" s="59">
        <v>0</v>
      </c>
      <c r="M210" s="59">
        <v>3.7581418419999992</v>
      </c>
      <c r="N210" s="59">
        <v>0</v>
      </c>
      <c r="O210" s="59">
        <v>4.0024210617299989</v>
      </c>
      <c r="P210" s="59">
        <v>4.1825300095078486</v>
      </c>
      <c r="Q210" s="59" t="s">
        <v>81</v>
      </c>
      <c r="R210" s="59">
        <v>4.1825300095078486</v>
      </c>
      <c r="S210" s="59" t="s">
        <v>81</v>
      </c>
      <c r="T210" s="61">
        <f t="shared" si="12"/>
        <v>8.3650600190156972</v>
      </c>
      <c r="U210" s="60">
        <f t="shared" si="13"/>
        <v>14.330768103729998</v>
      </c>
    </row>
    <row r="211" spans="1:21" s="18" customFormat="1" x14ac:dyDescent="0.25">
      <c r="A211" s="26" t="s">
        <v>110</v>
      </c>
      <c r="B211" s="6" t="s">
        <v>57</v>
      </c>
      <c r="C211" s="50" t="s">
        <v>312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/>
      <c r="J211" s="59">
        <v>0</v>
      </c>
      <c r="K211" s="59"/>
      <c r="L211" s="59">
        <v>0</v>
      </c>
      <c r="M211" s="59"/>
      <c r="N211" s="59">
        <v>0</v>
      </c>
      <c r="O211" s="59"/>
      <c r="P211" s="59"/>
      <c r="Q211" s="59" t="s">
        <v>81</v>
      </c>
      <c r="R211" s="59"/>
      <c r="S211" s="59" t="s">
        <v>81</v>
      </c>
      <c r="T211" s="61">
        <f t="shared" si="12"/>
        <v>0</v>
      </c>
      <c r="U211" s="60">
        <f t="shared" si="13"/>
        <v>0</v>
      </c>
    </row>
    <row r="212" spans="1:21" s="18" customFormat="1" ht="31.5" x14ac:dyDescent="0.25">
      <c r="A212" s="26" t="s">
        <v>217</v>
      </c>
      <c r="B212" s="1" t="s">
        <v>634</v>
      </c>
      <c r="C212" s="50" t="s">
        <v>312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 t="s">
        <v>81</v>
      </c>
      <c r="R212" s="59">
        <v>0</v>
      </c>
      <c r="S212" s="59" t="s">
        <v>81</v>
      </c>
      <c r="T212" s="61">
        <f t="shared" si="12"/>
        <v>0</v>
      </c>
      <c r="U212" s="60">
        <f t="shared" si="13"/>
        <v>0</v>
      </c>
    </row>
    <row r="213" spans="1:21" s="18" customFormat="1" x14ac:dyDescent="0.25">
      <c r="A213" s="26" t="s">
        <v>218</v>
      </c>
      <c r="B213" s="7" t="s">
        <v>184</v>
      </c>
      <c r="C213" s="50" t="s">
        <v>312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 t="s">
        <v>81</v>
      </c>
      <c r="R213" s="59">
        <v>0</v>
      </c>
      <c r="S213" s="59" t="s">
        <v>81</v>
      </c>
      <c r="T213" s="61">
        <f t="shared" si="12"/>
        <v>0</v>
      </c>
      <c r="U213" s="60">
        <f t="shared" si="13"/>
        <v>0</v>
      </c>
    </row>
    <row r="214" spans="1:21" s="18" customFormat="1" x14ac:dyDescent="0.25">
      <c r="A214" s="26" t="s">
        <v>219</v>
      </c>
      <c r="B214" s="7" t="s">
        <v>302</v>
      </c>
      <c r="C214" s="50" t="s">
        <v>312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 t="s">
        <v>81</v>
      </c>
      <c r="R214" s="59">
        <v>0</v>
      </c>
      <c r="S214" s="59" t="s">
        <v>81</v>
      </c>
      <c r="T214" s="61">
        <f t="shared" si="12"/>
        <v>0</v>
      </c>
      <c r="U214" s="60">
        <f t="shared" si="13"/>
        <v>0</v>
      </c>
    </row>
    <row r="215" spans="1:21" s="18" customFormat="1" x14ac:dyDescent="0.25">
      <c r="A215" s="26" t="s">
        <v>111</v>
      </c>
      <c r="B215" s="6" t="s">
        <v>628</v>
      </c>
      <c r="C215" s="50" t="s">
        <v>312</v>
      </c>
      <c r="D215" s="59">
        <v>0.41224156072812701</v>
      </c>
      <c r="E215" s="59">
        <v>1.3651329352073527E-2</v>
      </c>
      <c r="F215" s="59">
        <v>0.55310092104211728</v>
      </c>
      <c r="G215" s="59">
        <v>1.6886771849126531E-2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59" t="s">
        <v>81</v>
      </c>
      <c r="R215" s="59">
        <v>0.18821385042785185</v>
      </c>
      <c r="S215" s="59" t="s">
        <v>81</v>
      </c>
      <c r="T215" s="61">
        <f t="shared" si="12"/>
        <v>0.18821385042785185</v>
      </c>
      <c r="U215" s="60">
        <f t="shared" si="13"/>
        <v>0</v>
      </c>
    </row>
    <row r="216" spans="1:21" s="18" customFormat="1" x14ac:dyDescent="0.25">
      <c r="A216" s="26" t="s">
        <v>113</v>
      </c>
      <c r="B216" s="16" t="s">
        <v>588</v>
      </c>
      <c r="C216" s="50" t="s">
        <v>312</v>
      </c>
      <c r="D216" s="59">
        <v>1207.7350031199999</v>
      </c>
      <c r="E216" s="59">
        <v>2205.6034548300004</v>
      </c>
      <c r="F216" s="59">
        <v>1957.0198634803351</v>
      </c>
      <c r="G216" s="59">
        <v>2185.3328951000003</v>
      </c>
      <c r="H216" s="59">
        <v>2053.0049313497666</v>
      </c>
      <c r="I216" s="59">
        <v>2517.1153669999999</v>
      </c>
      <c r="J216" s="59">
        <v>1541.0209406642805</v>
      </c>
      <c r="K216" s="59">
        <v>4050.9224259999992</v>
      </c>
      <c r="L216" s="59">
        <v>1537.0866500744053</v>
      </c>
      <c r="M216" s="59">
        <v>3555.932851</v>
      </c>
      <c r="N216" s="59">
        <v>1537.0866500744057</v>
      </c>
      <c r="O216" s="59">
        <v>2223.4617750000002</v>
      </c>
      <c r="P216" s="59">
        <v>2186.4556710000002</v>
      </c>
      <c r="Q216" s="59" t="s">
        <v>81</v>
      </c>
      <c r="R216" s="59">
        <v>2181.7044999999998</v>
      </c>
      <c r="S216" s="59" t="s">
        <v>81</v>
      </c>
      <c r="T216" s="61">
        <f t="shared" si="12"/>
        <v>11036.359343162858</v>
      </c>
      <c r="U216" s="60">
        <f t="shared" si="13"/>
        <v>12347.432418999999</v>
      </c>
    </row>
    <row r="217" spans="1:21" s="18" customFormat="1" x14ac:dyDescent="0.25">
      <c r="A217" s="26" t="s">
        <v>114</v>
      </c>
      <c r="B217" s="6" t="s">
        <v>589</v>
      </c>
      <c r="C217" s="50" t="s">
        <v>312</v>
      </c>
      <c r="D217" s="59">
        <v>1207.7350031199999</v>
      </c>
      <c r="E217" s="59">
        <v>2205.6034548300004</v>
      </c>
      <c r="F217" s="59">
        <v>1852.9402584803352</v>
      </c>
      <c r="G217" s="59">
        <v>2185.3328951000003</v>
      </c>
      <c r="H217" s="59">
        <v>1917.8068213497668</v>
      </c>
      <c r="I217" s="59">
        <v>2393.584797</v>
      </c>
      <c r="J217" s="59">
        <v>1487.3948606642805</v>
      </c>
      <c r="K217" s="59">
        <v>3947.8945589999994</v>
      </c>
      <c r="L217" s="59">
        <v>1537.0866500744053</v>
      </c>
      <c r="M217" s="59">
        <v>3505.3813559999999</v>
      </c>
      <c r="N217" s="59">
        <v>1537.0866500744057</v>
      </c>
      <c r="O217" s="59">
        <v>2216.953442</v>
      </c>
      <c r="P217" s="59">
        <v>2186.4556710000002</v>
      </c>
      <c r="Q217" s="59" t="s">
        <v>81</v>
      </c>
      <c r="R217" s="59">
        <v>2181.7044999999998</v>
      </c>
      <c r="S217" s="59" t="s">
        <v>81</v>
      </c>
      <c r="T217" s="61">
        <f t="shared" si="12"/>
        <v>10847.535153162858</v>
      </c>
      <c r="U217" s="60">
        <f t="shared" si="13"/>
        <v>12063.814154</v>
      </c>
    </row>
    <row r="218" spans="1:21" s="18" customFormat="1" x14ac:dyDescent="0.25">
      <c r="A218" s="26" t="s">
        <v>220</v>
      </c>
      <c r="B218" s="1" t="s">
        <v>430</v>
      </c>
      <c r="C218" s="50" t="s">
        <v>312</v>
      </c>
      <c r="D218" s="59">
        <v>589.8599974</v>
      </c>
      <c r="E218" s="59">
        <v>1144.3656653500002</v>
      </c>
      <c r="F218" s="59">
        <v>1025.176941480335</v>
      </c>
      <c r="G218" s="59">
        <v>876.19675107</v>
      </c>
      <c r="H218" s="59">
        <v>950.95892434976679</v>
      </c>
      <c r="I218" s="59">
        <v>1110.4770510000001</v>
      </c>
      <c r="J218" s="59">
        <v>1077.9271536642805</v>
      </c>
      <c r="K218" s="59">
        <v>1724.0692419999998</v>
      </c>
      <c r="L218" s="59">
        <v>1173.1022230744054</v>
      </c>
      <c r="M218" s="59">
        <v>1913.442202</v>
      </c>
      <c r="N218" s="59">
        <v>1283.3266150744057</v>
      </c>
      <c r="O218" s="59">
        <v>1862.8398990000001</v>
      </c>
      <c r="P218" s="59">
        <v>1909.049276</v>
      </c>
      <c r="Q218" s="59" t="s">
        <v>81</v>
      </c>
      <c r="R218" s="59">
        <v>1847.723688</v>
      </c>
      <c r="S218" s="59" t="s">
        <v>81</v>
      </c>
      <c r="T218" s="61">
        <f t="shared" si="12"/>
        <v>8242.0878801628569</v>
      </c>
      <c r="U218" s="60">
        <f t="shared" si="13"/>
        <v>6610.8283940000001</v>
      </c>
    </row>
    <row r="219" spans="1:21" s="18" customFormat="1" x14ac:dyDescent="0.25">
      <c r="A219" s="26" t="s">
        <v>221</v>
      </c>
      <c r="B219" s="1" t="s">
        <v>431</v>
      </c>
      <c r="C219" s="50" t="s">
        <v>312</v>
      </c>
      <c r="D219" s="59">
        <v>414.94493733999997</v>
      </c>
      <c r="E219" s="59">
        <v>845.65681126000004</v>
      </c>
      <c r="F219" s="59">
        <v>757.24195999999995</v>
      </c>
      <c r="G219" s="59">
        <v>850.17026630999999</v>
      </c>
      <c r="H219" s="59">
        <v>944.44564200000002</v>
      </c>
      <c r="I219" s="59">
        <v>1155.876532</v>
      </c>
      <c r="J219" s="59">
        <v>409.35107199999999</v>
      </c>
      <c r="K219" s="59">
        <v>2182.146358</v>
      </c>
      <c r="L219" s="59">
        <v>363.83696500000002</v>
      </c>
      <c r="M219" s="59">
        <v>1537.5583160000001</v>
      </c>
      <c r="N219" s="59">
        <v>253.76003500000002</v>
      </c>
      <c r="O219" s="59">
        <v>354.11354299999999</v>
      </c>
      <c r="P219" s="59">
        <v>277.40639500000003</v>
      </c>
      <c r="Q219" s="59" t="s">
        <v>81</v>
      </c>
      <c r="R219" s="59">
        <v>333.98081199999996</v>
      </c>
      <c r="S219" s="59" t="s">
        <v>81</v>
      </c>
      <c r="T219" s="61">
        <f t="shared" si="12"/>
        <v>2582.780921</v>
      </c>
      <c r="U219" s="60">
        <f t="shared" si="13"/>
        <v>5229.6947490000011</v>
      </c>
    </row>
    <row r="220" spans="1:21" s="18" customFormat="1" ht="18.75" customHeight="1" x14ac:dyDescent="0.25">
      <c r="A220" s="26" t="s">
        <v>222</v>
      </c>
      <c r="B220" s="1" t="s">
        <v>432</v>
      </c>
      <c r="C220" s="50" t="s">
        <v>312</v>
      </c>
      <c r="D220" s="59">
        <v>0</v>
      </c>
      <c r="E220" s="59">
        <v>0</v>
      </c>
      <c r="F220" s="59">
        <v>15.951919000000002</v>
      </c>
      <c r="G220" s="59">
        <v>0</v>
      </c>
      <c r="H220" s="59">
        <v>22.402255</v>
      </c>
      <c r="I220" s="59">
        <v>91.121236999999994</v>
      </c>
      <c r="J220" s="59">
        <v>0.116635</v>
      </c>
      <c r="K220" s="59">
        <v>41.678959000000006</v>
      </c>
      <c r="L220" s="59">
        <v>0.14746199999999998</v>
      </c>
      <c r="M220" s="59">
        <v>54.380838000000004</v>
      </c>
      <c r="N220" s="59">
        <v>0</v>
      </c>
      <c r="O220" s="59">
        <v>0</v>
      </c>
      <c r="P220" s="59">
        <v>0</v>
      </c>
      <c r="Q220" s="59" t="s">
        <v>81</v>
      </c>
      <c r="R220" s="59">
        <v>0</v>
      </c>
      <c r="S220" s="59" t="s">
        <v>81</v>
      </c>
      <c r="T220" s="61">
        <f t="shared" si="12"/>
        <v>22.666352</v>
      </c>
      <c r="U220" s="60">
        <f t="shared" si="13"/>
        <v>187.18103400000001</v>
      </c>
    </row>
    <row r="221" spans="1:21" s="18" customFormat="1" x14ac:dyDescent="0.25">
      <c r="A221" s="26" t="s">
        <v>223</v>
      </c>
      <c r="B221" s="1" t="s">
        <v>433</v>
      </c>
      <c r="C221" s="50" t="s">
        <v>312</v>
      </c>
      <c r="D221" s="59">
        <v>0</v>
      </c>
      <c r="E221" s="59">
        <v>0</v>
      </c>
      <c r="F221" s="59">
        <v>53.561999999999998</v>
      </c>
      <c r="G221" s="59">
        <v>0</v>
      </c>
      <c r="H221" s="59">
        <v>0</v>
      </c>
      <c r="I221" s="59">
        <v>36.109977000000001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 t="s">
        <v>81</v>
      </c>
      <c r="R221" s="59">
        <v>0</v>
      </c>
      <c r="S221" s="59" t="s">
        <v>81</v>
      </c>
      <c r="T221" s="61">
        <f t="shared" si="12"/>
        <v>0</v>
      </c>
      <c r="U221" s="60">
        <f t="shared" si="13"/>
        <v>36.109977000000001</v>
      </c>
    </row>
    <row r="222" spans="1:21" s="18" customFormat="1" x14ac:dyDescent="0.25">
      <c r="A222" s="26" t="s">
        <v>355</v>
      </c>
      <c r="B222" s="1" t="s">
        <v>434</v>
      </c>
      <c r="C222" s="50" t="s">
        <v>312</v>
      </c>
      <c r="D222" s="59">
        <v>0</v>
      </c>
      <c r="E222" s="59">
        <v>0</v>
      </c>
      <c r="F222" s="59">
        <v>1.0074380000000001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 t="s">
        <v>81</v>
      </c>
      <c r="R222" s="59">
        <v>0</v>
      </c>
      <c r="S222" s="59" t="s">
        <v>81</v>
      </c>
      <c r="T222" s="61">
        <f t="shared" si="12"/>
        <v>0</v>
      </c>
      <c r="U222" s="60">
        <f t="shared" si="13"/>
        <v>0</v>
      </c>
    </row>
    <row r="223" spans="1:21" s="18" customFormat="1" x14ac:dyDescent="0.25">
      <c r="A223" s="26" t="s">
        <v>356</v>
      </c>
      <c r="B223" s="1" t="s">
        <v>112</v>
      </c>
      <c r="C223" s="50" t="s">
        <v>312</v>
      </c>
      <c r="D223" s="59">
        <v>202.93006838000008</v>
      </c>
      <c r="E223" s="59">
        <v>215.5809782200003</v>
      </c>
      <c r="F223" s="59">
        <v>0</v>
      </c>
      <c r="G223" s="59">
        <v>458.96587771999998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 t="s">
        <v>81</v>
      </c>
      <c r="R223" s="59">
        <v>0</v>
      </c>
      <c r="S223" s="59" t="s">
        <v>81</v>
      </c>
      <c r="T223" s="61">
        <f t="shared" si="12"/>
        <v>0</v>
      </c>
      <c r="U223" s="60">
        <f t="shared" si="13"/>
        <v>0</v>
      </c>
    </row>
    <row r="224" spans="1:21" s="18" customFormat="1" x14ac:dyDescent="0.25">
      <c r="A224" s="26" t="s">
        <v>115</v>
      </c>
      <c r="B224" s="6" t="s">
        <v>46</v>
      </c>
      <c r="C224" s="50" t="s">
        <v>312</v>
      </c>
      <c r="D224" s="59">
        <v>0</v>
      </c>
      <c r="E224" s="59">
        <v>0</v>
      </c>
      <c r="F224" s="59">
        <v>104.07960499999999</v>
      </c>
      <c r="G224" s="59">
        <v>0</v>
      </c>
      <c r="H224" s="59">
        <v>135.19810999999999</v>
      </c>
      <c r="I224" s="59">
        <v>123.53057000000001</v>
      </c>
      <c r="J224" s="59">
        <v>53.626080000000002</v>
      </c>
      <c r="K224" s="59">
        <v>103.02786699999999</v>
      </c>
      <c r="L224" s="59">
        <v>0</v>
      </c>
      <c r="M224" s="59">
        <v>50.551494999999996</v>
      </c>
      <c r="N224" s="59">
        <v>0</v>
      </c>
      <c r="O224" s="59">
        <v>6.5083329999999995</v>
      </c>
      <c r="P224" s="59">
        <v>0</v>
      </c>
      <c r="Q224" s="59" t="s">
        <v>81</v>
      </c>
      <c r="R224" s="59">
        <v>0</v>
      </c>
      <c r="S224" s="59" t="s">
        <v>81</v>
      </c>
      <c r="T224" s="61">
        <f t="shared" si="12"/>
        <v>188.82418999999999</v>
      </c>
      <c r="U224" s="60">
        <f t="shared" si="13"/>
        <v>283.61826500000001</v>
      </c>
    </row>
    <row r="225" spans="1:21" s="18" customFormat="1" x14ac:dyDescent="0.25">
      <c r="A225" s="26" t="s">
        <v>116</v>
      </c>
      <c r="B225" s="6" t="s">
        <v>633</v>
      </c>
      <c r="C225" s="50" t="s">
        <v>312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 t="s">
        <v>81</v>
      </c>
      <c r="R225" s="59">
        <v>0</v>
      </c>
      <c r="S225" s="59" t="s">
        <v>81</v>
      </c>
      <c r="T225" s="61">
        <f t="shared" si="12"/>
        <v>0</v>
      </c>
      <c r="U225" s="60">
        <f t="shared" si="13"/>
        <v>0</v>
      </c>
    </row>
    <row r="226" spans="1:21" s="18" customFormat="1" x14ac:dyDescent="0.25">
      <c r="A226" s="26" t="s">
        <v>489</v>
      </c>
      <c r="B226" s="6" t="s">
        <v>427</v>
      </c>
      <c r="C226" s="50" t="s">
        <v>81</v>
      </c>
      <c r="D226" s="59" t="s">
        <v>737</v>
      </c>
      <c r="E226" s="59" t="s">
        <v>737</v>
      </c>
      <c r="F226" s="59" t="s">
        <v>737</v>
      </c>
      <c r="G226" s="59" t="s">
        <v>737</v>
      </c>
      <c r="H226" s="59" t="s">
        <v>737</v>
      </c>
      <c r="I226" s="59" t="s">
        <v>725</v>
      </c>
      <c r="J226" s="59" t="s">
        <v>737</v>
      </c>
      <c r="K226" s="59" t="s">
        <v>725</v>
      </c>
      <c r="L226" s="59" t="s">
        <v>737</v>
      </c>
      <c r="M226" s="59" t="s">
        <v>725</v>
      </c>
      <c r="N226" s="59" t="s">
        <v>737</v>
      </c>
      <c r="O226" s="59" t="s">
        <v>725</v>
      </c>
      <c r="P226" s="59" t="s">
        <v>725</v>
      </c>
      <c r="Q226" s="59" t="s">
        <v>725</v>
      </c>
      <c r="R226" s="59" t="s">
        <v>725</v>
      </c>
      <c r="S226" s="59" t="s">
        <v>725</v>
      </c>
      <c r="T226" s="61" t="s">
        <v>725</v>
      </c>
      <c r="U226" s="60" t="s">
        <v>725</v>
      </c>
    </row>
    <row r="227" spans="1:21" s="18" customFormat="1" ht="18.75" customHeight="1" x14ac:dyDescent="0.25">
      <c r="A227" s="26" t="s">
        <v>490</v>
      </c>
      <c r="B227" s="6" t="s">
        <v>491</v>
      </c>
      <c r="C227" s="50" t="s">
        <v>312</v>
      </c>
      <c r="D227" s="59">
        <v>27.06809968</v>
      </c>
      <c r="E227" s="59">
        <v>33.641019469999996</v>
      </c>
      <c r="F227" s="59">
        <v>35.830033739999998</v>
      </c>
      <c r="G227" s="59">
        <v>32.840893899999998</v>
      </c>
      <c r="H227" s="59">
        <v>30.977093619999998</v>
      </c>
      <c r="I227" s="59">
        <v>85.918819760000005</v>
      </c>
      <c r="J227" s="59">
        <v>10.35342309</v>
      </c>
      <c r="K227" s="59">
        <v>163.97686795999999</v>
      </c>
      <c r="L227" s="59">
        <v>14.750495320000001</v>
      </c>
      <c r="M227" s="59">
        <v>112.73989479999999</v>
      </c>
      <c r="N227" s="59">
        <v>21.610934480000001</v>
      </c>
      <c r="O227" s="59">
        <v>15.485837400000001</v>
      </c>
      <c r="P227" s="59">
        <v>7.9601160199999992</v>
      </c>
      <c r="Q227" s="59" t="s">
        <v>81</v>
      </c>
      <c r="R227" s="59">
        <v>9.7494757100000005</v>
      </c>
      <c r="S227" s="59" t="s">
        <v>81</v>
      </c>
      <c r="T227" s="61">
        <f t="shared" ref="T227:T256" si="14">IFERROR(H227+J227+L227+N227+P227+R227+0+0,"-")</f>
        <v>95.401538239999994</v>
      </c>
      <c r="U227" s="60">
        <f t="shared" ref="U227:U256" si="15">IFERROR(I227+K227+M227+O227,"-")</f>
        <v>378.12141991999999</v>
      </c>
    </row>
    <row r="228" spans="1:21" s="18" customFormat="1" x14ac:dyDescent="0.25">
      <c r="A228" s="26" t="s">
        <v>117</v>
      </c>
      <c r="B228" s="16" t="s">
        <v>590</v>
      </c>
      <c r="C228" s="50" t="s">
        <v>312</v>
      </c>
      <c r="D228" s="59">
        <v>765.9340522199999</v>
      </c>
      <c r="E228" s="59">
        <v>3772.4711666366629</v>
      </c>
      <c r="F228" s="59">
        <v>2483.503844982728</v>
      </c>
      <c r="G228" s="59">
        <v>2593.0286214799999</v>
      </c>
      <c r="H228" s="59">
        <v>3027.6669534527268</v>
      </c>
      <c r="I228" s="59">
        <v>582.84820050999997</v>
      </c>
      <c r="J228" s="59">
        <v>2474.594754073637</v>
      </c>
      <c r="K228" s="59">
        <v>2451.8731296000014</v>
      </c>
      <c r="L228" s="59">
        <v>271.27272727272725</v>
      </c>
      <c r="M228" s="59">
        <v>1690.6722752800001</v>
      </c>
      <c r="N228" s="59">
        <v>2326.6669534527277</v>
      </c>
      <c r="O228" s="59">
        <v>546.73822311999993</v>
      </c>
      <c r="P228" s="59">
        <v>2451.8731296000014</v>
      </c>
      <c r="Q228" s="59" t="s">
        <v>81</v>
      </c>
      <c r="R228" s="59">
        <v>2451.8731296000014</v>
      </c>
      <c r="S228" s="59" t="s">
        <v>81</v>
      </c>
      <c r="T228" s="61">
        <f t="shared" si="14"/>
        <v>13003.94764745182</v>
      </c>
      <c r="U228" s="60">
        <f t="shared" si="15"/>
        <v>5272.1318285100015</v>
      </c>
    </row>
    <row r="229" spans="1:21" s="18" customFormat="1" x14ac:dyDescent="0.25">
      <c r="A229" s="26" t="s">
        <v>118</v>
      </c>
      <c r="B229" s="6" t="s">
        <v>47</v>
      </c>
      <c r="C229" s="50" t="s">
        <v>312</v>
      </c>
      <c r="D229" s="59">
        <v>35.391422340000005</v>
      </c>
      <c r="E229" s="59">
        <v>46.982330650000002</v>
      </c>
      <c r="F229" s="59">
        <v>35.272727272727273</v>
      </c>
      <c r="G229" s="59">
        <v>134.09726480999998</v>
      </c>
      <c r="H229" s="59">
        <v>35.272727272727273</v>
      </c>
      <c r="I229" s="59">
        <v>0</v>
      </c>
      <c r="J229" s="59">
        <v>26.363636363636363</v>
      </c>
      <c r="K229" s="59">
        <v>0</v>
      </c>
      <c r="L229" s="59">
        <v>21.272727272727273</v>
      </c>
      <c r="M229" s="59">
        <v>0</v>
      </c>
      <c r="N229" s="59">
        <v>21.272727272727273</v>
      </c>
      <c r="O229" s="59">
        <v>0</v>
      </c>
      <c r="P229" s="59">
        <v>0</v>
      </c>
      <c r="Q229" s="59" t="s">
        <v>81</v>
      </c>
      <c r="R229" s="59">
        <v>0</v>
      </c>
      <c r="S229" s="59" t="s">
        <v>81</v>
      </c>
      <c r="T229" s="61">
        <f t="shared" si="14"/>
        <v>104.18181818181819</v>
      </c>
      <c r="U229" s="60">
        <f t="shared" si="15"/>
        <v>0</v>
      </c>
    </row>
    <row r="230" spans="1:21" s="18" customFormat="1" x14ac:dyDescent="0.25">
      <c r="A230" s="26" t="s">
        <v>119</v>
      </c>
      <c r="B230" s="6" t="s">
        <v>591</v>
      </c>
      <c r="C230" s="50" t="s">
        <v>312</v>
      </c>
      <c r="D230" s="59">
        <v>729.96874531999993</v>
      </c>
      <c r="E230" s="59">
        <v>3413.8195338399996</v>
      </c>
      <c r="F230" s="59">
        <v>2448.2311177100005</v>
      </c>
      <c r="G230" s="59">
        <v>2141.3052106699997</v>
      </c>
      <c r="H230" s="59">
        <v>2992.3942261799994</v>
      </c>
      <c r="I230" s="59">
        <v>582.84820050999997</v>
      </c>
      <c r="J230" s="59">
        <v>2448.2311177100005</v>
      </c>
      <c r="K230" s="59">
        <v>2451.8731296000014</v>
      </c>
      <c r="L230" s="59">
        <v>250</v>
      </c>
      <c r="M230" s="59">
        <v>1690.6722752800001</v>
      </c>
      <c r="N230" s="59">
        <v>2305.3942261800003</v>
      </c>
      <c r="O230" s="59">
        <v>546.73822311999993</v>
      </c>
      <c r="P230" s="59">
        <v>2451.8731296000014</v>
      </c>
      <c r="Q230" s="59" t="s">
        <v>81</v>
      </c>
      <c r="R230" s="59">
        <v>2451.8731296000014</v>
      </c>
      <c r="S230" s="59" t="s">
        <v>81</v>
      </c>
      <c r="T230" s="61">
        <f t="shared" si="14"/>
        <v>12899.765829270003</v>
      </c>
      <c r="U230" s="60">
        <f t="shared" si="15"/>
        <v>5272.1318285100015</v>
      </c>
    </row>
    <row r="231" spans="1:21" s="18" customFormat="1" x14ac:dyDescent="0.25">
      <c r="A231" s="26" t="s">
        <v>170</v>
      </c>
      <c r="B231" s="1" t="s">
        <v>629</v>
      </c>
      <c r="C231" s="50" t="s">
        <v>312</v>
      </c>
      <c r="D231" s="59">
        <v>0</v>
      </c>
      <c r="E231" s="59">
        <v>0</v>
      </c>
      <c r="F231" s="59">
        <v>0</v>
      </c>
      <c r="G231" s="59">
        <v>0</v>
      </c>
      <c r="H231" s="59">
        <v>174.13357421217299</v>
      </c>
      <c r="I231" s="59">
        <v>0</v>
      </c>
      <c r="J231" s="59">
        <v>188.56494459814672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 t="s">
        <v>81</v>
      </c>
      <c r="R231" s="59">
        <v>0</v>
      </c>
      <c r="S231" s="59" t="s">
        <v>81</v>
      </c>
      <c r="T231" s="61">
        <f t="shared" si="14"/>
        <v>362.69851881031968</v>
      </c>
      <c r="U231" s="60">
        <f t="shared" si="15"/>
        <v>0</v>
      </c>
    </row>
    <row r="232" spans="1:21" s="18" customFormat="1" x14ac:dyDescent="0.25">
      <c r="A232" s="26" t="s">
        <v>171</v>
      </c>
      <c r="B232" s="1" t="s">
        <v>635</v>
      </c>
      <c r="C232" s="50" t="s">
        <v>312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36.109977389999997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 t="s">
        <v>81</v>
      </c>
      <c r="R232" s="59">
        <v>0</v>
      </c>
      <c r="S232" s="59" t="s">
        <v>81</v>
      </c>
      <c r="T232" s="61">
        <f t="shared" si="14"/>
        <v>0</v>
      </c>
      <c r="U232" s="60">
        <f t="shared" si="15"/>
        <v>36.109977389999997</v>
      </c>
    </row>
    <row r="233" spans="1:21" s="18" customFormat="1" x14ac:dyDescent="0.25">
      <c r="A233" s="26" t="s">
        <v>206</v>
      </c>
      <c r="B233" s="1" t="s">
        <v>50</v>
      </c>
      <c r="C233" s="50" t="s">
        <v>312</v>
      </c>
      <c r="D233" s="59">
        <v>729.96874531999993</v>
      </c>
      <c r="E233" s="59">
        <v>3413.8195338399996</v>
      </c>
      <c r="F233" s="59">
        <v>2448.2311177100005</v>
      </c>
      <c r="G233" s="59">
        <v>2141.3052106699997</v>
      </c>
      <c r="H233" s="59">
        <v>2818.2606519678266</v>
      </c>
      <c r="I233" s="59">
        <v>546.73822311999993</v>
      </c>
      <c r="J233" s="59">
        <v>2259.6661731118538</v>
      </c>
      <c r="K233" s="59">
        <v>2451.8731296000014</v>
      </c>
      <c r="L233" s="59">
        <v>250</v>
      </c>
      <c r="M233" s="59">
        <v>1690.6722752800001</v>
      </c>
      <c r="N233" s="59">
        <v>2305.3942261800003</v>
      </c>
      <c r="O233" s="59">
        <v>546.73822311999993</v>
      </c>
      <c r="P233" s="59">
        <v>2451.8731296000014</v>
      </c>
      <c r="Q233" s="59" t="s">
        <v>81</v>
      </c>
      <c r="R233" s="59">
        <v>2451.8731296000014</v>
      </c>
      <c r="S233" s="59" t="s">
        <v>81</v>
      </c>
      <c r="T233" s="61">
        <f t="shared" si="14"/>
        <v>12537.067310459683</v>
      </c>
      <c r="U233" s="60">
        <f t="shared" si="15"/>
        <v>5236.021851120001</v>
      </c>
    </row>
    <row r="234" spans="1:21" s="18" customFormat="1" x14ac:dyDescent="0.25">
      <c r="A234" s="26" t="s">
        <v>120</v>
      </c>
      <c r="B234" s="6" t="s">
        <v>693</v>
      </c>
      <c r="C234" s="50" t="s">
        <v>312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 t="s">
        <v>81</v>
      </c>
      <c r="R234" s="59">
        <v>0</v>
      </c>
      <c r="S234" s="59" t="s">
        <v>81</v>
      </c>
      <c r="T234" s="61">
        <f t="shared" si="14"/>
        <v>0</v>
      </c>
      <c r="U234" s="60">
        <f t="shared" si="15"/>
        <v>0</v>
      </c>
    </row>
    <row r="235" spans="1:21" s="18" customFormat="1" x14ac:dyDescent="0.25">
      <c r="A235" s="26" t="s">
        <v>121</v>
      </c>
      <c r="B235" s="6" t="s">
        <v>592</v>
      </c>
      <c r="C235" s="50" t="s">
        <v>312</v>
      </c>
      <c r="D235" s="59">
        <v>0</v>
      </c>
      <c r="E235" s="59">
        <v>310.47751409999995</v>
      </c>
      <c r="F235" s="59">
        <v>0</v>
      </c>
      <c r="G235" s="59">
        <v>317.62614600000001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 t="s">
        <v>81</v>
      </c>
      <c r="R235" s="59">
        <v>0</v>
      </c>
      <c r="S235" s="59" t="s">
        <v>81</v>
      </c>
      <c r="T235" s="61">
        <f t="shared" si="14"/>
        <v>0</v>
      </c>
      <c r="U235" s="60">
        <f t="shared" si="15"/>
        <v>0</v>
      </c>
    </row>
    <row r="236" spans="1:21" s="18" customFormat="1" x14ac:dyDescent="0.25">
      <c r="A236" s="26" t="s">
        <v>224</v>
      </c>
      <c r="B236" s="1" t="s">
        <v>229</v>
      </c>
      <c r="C236" s="50" t="s">
        <v>312</v>
      </c>
      <c r="D236" s="59">
        <v>0</v>
      </c>
      <c r="E236" s="59">
        <v>310.47751409999995</v>
      </c>
      <c r="F236" s="59">
        <v>0</v>
      </c>
      <c r="G236" s="59">
        <v>317.62614599999995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 t="s">
        <v>81</v>
      </c>
      <c r="R236" s="59">
        <v>0</v>
      </c>
      <c r="S236" s="59" t="s">
        <v>81</v>
      </c>
      <c r="T236" s="61">
        <f t="shared" si="14"/>
        <v>0</v>
      </c>
      <c r="U236" s="60">
        <f t="shared" si="15"/>
        <v>0</v>
      </c>
    </row>
    <row r="237" spans="1:21" s="18" customFormat="1" x14ac:dyDescent="0.25">
      <c r="A237" s="26" t="s">
        <v>225</v>
      </c>
      <c r="B237" s="1" t="s">
        <v>721</v>
      </c>
      <c r="C237" s="50" t="s">
        <v>312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 t="s">
        <v>81</v>
      </c>
      <c r="R237" s="59">
        <v>0</v>
      </c>
      <c r="S237" s="59" t="s">
        <v>81</v>
      </c>
      <c r="T237" s="61">
        <f t="shared" si="14"/>
        <v>0</v>
      </c>
      <c r="U237" s="60">
        <f t="shared" si="15"/>
        <v>0</v>
      </c>
    </row>
    <row r="238" spans="1:21" s="18" customFormat="1" x14ac:dyDescent="0.25">
      <c r="A238" s="26" t="s">
        <v>226</v>
      </c>
      <c r="B238" s="6" t="s">
        <v>204</v>
      </c>
      <c r="C238" s="50" t="s">
        <v>312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 t="s">
        <v>81</v>
      </c>
      <c r="R238" s="59">
        <v>0</v>
      </c>
      <c r="S238" s="59" t="s">
        <v>81</v>
      </c>
      <c r="T238" s="61">
        <f t="shared" si="14"/>
        <v>0</v>
      </c>
      <c r="U238" s="60">
        <f t="shared" si="15"/>
        <v>0</v>
      </c>
    </row>
    <row r="239" spans="1:21" s="18" customFormat="1" x14ac:dyDescent="0.25">
      <c r="A239" s="26" t="s">
        <v>227</v>
      </c>
      <c r="B239" s="6" t="s">
        <v>205</v>
      </c>
      <c r="C239" s="50" t="s">
        <v>312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 t="s">
        <v>81</v>
      </c>
      <c r="R239" s="59">
        <v>0</v>
      </c>
      <c r="S239" s="59" t="s">
        <v>81</v>
      </c>
      <c r="T239" s="61">
        <f t="shared" si="14"/>
        <v>0</v>
      </c>
      <c r="U239" s="60">
        <f t="shared" si="15"/>
        <v>0</v>
      </c>
    </row>
    <row r="240" spans="1:21" s="18" customFormat="1" x14ac:dyDescent="0.25">
      <c r="A240" s="26" t="s">
        <v>228</v>
      </c>
      <c r="B240" s="6" t="s">
        <v>630</v>
      </c>
      <c r="C240" s="50" t="s">
        <v>312</v>
      </c>
      <c r="D240" s="59">
        <v>0.57388456000003885</v>
      </c>
      <c r="E240" s="59">
        <v>1.1917880466630066</v>
      </c>
      <c r="F240" s="59">
        <v>-2.1100277081131936E-13</v>
      </c>
      <c r="G240" s="59">
        <v>0</v>
      </c>
      <c r="H240" s="59">
        <v>-2.1100277081131936E-13</v>
      </c>
      <c r="I240" s="59">
        <v>0</v>
      </c>
      <c r="J240" s="59">
        <v>-1.2732925824820997E-13</v>
      </c>
      <c r="K240" s="59">
        <v>-1.7462298274040223E-13</v>
      </c>
      <c r="L240" s="59">
        <v>0</v>
      </c>
      <c r="M240" s="59">
        <v>-7.2759576141834261E-14</v>
      </c>
      <c r="N240" s="59">
        <v>-2.1100277081131936E-13</v>
      </c>
      <c r="O240" s="59">
        <v>-2.9103830456733704E-14</v>
      </c>
      <c r="P240" s="59">
        <v>2.0372681319713593E-13</v>
      </c>
      <c r="Q240" s="59" t="s">
        <v>81</v>
      </c>
      <c r="R240" s="59">
        <v>0</v>
      </c>
      <c r="S240" s="59" t="s">
        <v>81</v>
      </c>
      <c r="T240" s="61">
        <f t="shared" si="14"/>
        <v>-3.4560798667371273E-13</v>
      </c>
      <c r="U240" s="60">
        <f t="shared" si="15"/>
        <v>-2.7648638933897023E-13</v>
      </c>
    </row>
    <row r="241" spans="1:21" s="18" customFormat="1" x14ac:dyDescent="0.25">
      <c r="A241" s="26" t="s">
        <v>122</v>
      </c>
      <c r="B241" s="16" t="s">
        <v>593</v>
      </c>
      <c r="C241" s="50" t="s">
        <v>312</v>
      </c>
      <c r="D241" s="59">
        <v>1169.5660233782783</v>
      </c>
      <c r="E241" s="59">
        <v>3824.5797617221965</v>
      </c>
      <c r="F241" s="59">
        <v>2448.8470476800003</v>
      </c>
      <c r="G241" s="59">
        <v>3341.06517674</v>
      </c>
      <c r="H241" s="59">
        <v>2998.3967797710534</v>
      </c>
      <c r="I241" s="59">
        <v>546.73822311999993</v>
      </c>
      <c r="J241" s="59">
        <v>2457.2772535801046</v>
      </c>
      <c r="K241" s="59">
        <v>3101.6135779256679</v>
      </c>
      <c r="L241" s="59">
        <v>1358.4852253075867</v>
      </c>
      <c r="M241" s="59">
        <v>2639.4222442745036</v>
      </c>
      <c r="N241" s="59">
        <v>3738.1776387826089</v>
      </c>
      <c r="O241" s="59">
        <v>1511.4560391550174</v>
      </c>
      <c r="P241" s="59">
        <v>3574.9452888190895</v>
      </c>
      <c r="Q241" s="59" t="s">
        <v>81</v>
      </c>
      <c r="R241" s="59">
        <v>3812.7595944807213</v>
      </c>
      <c r="S241" s="59" t="s">
        <v>81</v>
      </c>
      <c r="T241" s="61">
        <f t="shared" si="14"/>
        <v>17940.041780741165</v>
      </c>
      <c r="U241" s="60">
        <f t="shared" si="15"/>
        <v>7799.230084475189</v>
      </c>
    </row>
    <row r="242" spans="1:21" s="18" customFormat="1" x14ac:dyDescent="0.25">
      <c r="A242" s="26" t="s">
        <v>123</v>
      </c>
      <c r="B242" s="6" t="s">
        <v>722</v>
      </c>
      <c r="C242" s="50" t="s">
        <v>312</v>
      </c>
      <c r="D242" s="59">
        <v>1144.9880181599999</v>
      </c>
      <c r="E242" s="59">
        <v>3824.2970479400001</v>
      </c>
      <c r="F242" s="59">
        <v>2448.8470476800003</v>
      </c>
      <c r="G242" s="59">
        <v>3221.9313566700002</v>
      </c>
      <c r="H242" s="59">
        <v>2818.2606519678266</v>
      </c>
      <c r="I242" s="59">
        <v>546.73822311999993</v>
      </c>
      <c r="J242" s="59">
        <v>2259.6661731118538</v>
      </c>
      <c r="K242" s="59">
        <v>2451.8731296000019</v>
      </c>
      <c r="L242" s="59">
        <v>866.70491716834113</v>
      </c>
      <c r="M242" s="59">
        <v>1690.6722752800003</v>
      </c>
      <c r="N242" s="59">
        <v>3209.0991433483409</v>
      </c>
      <c r="O242" s="59">
        <v>546.73822311999993</v>
      </c>
      <c r="P242" s="59">
        <v>2451.8731296000014</v>
      </c>
      <c r="Q242" s="59" t="s">
        <v>81</v>
      </c>
      <c r="R242" s="59">
        <v>2451.8731296000014</v>
      </c>
      <c r="S242" s="59" t="s">
        <v>81</v>
      </c>
      <c r="T242" s="61">
        <f t="shared" si="14"/>
        <v>14057.477144796365</v>
      </c>
      <c r="U242" s="60">
        <f t="shared" si="15"/>
        <v>5236.0218511200019</v>
      </c>
    </row>
    <row r="243" spans="1:21" s="18" customFormat="1" x14ac:dyDescent="0.25">
      <c r="A243" s="26" t="s">
        <v>636</v>
      </c>
      <c r="B243" s="1" t="s">
        <v>629</v>
      </c>
      <c r="C243" s="50" t="s">
        <v>312</v>
      </c>
      <c r="D243" s="59">
        <v>415.01927284000004</v>
      </c>
      <c r="E243" s="59">
        <v>104.82522759999812</v>
      </c>
      <c r="F243" s="59">
        <v>0.47426607689984396</v>
      </c>
      <c r="G243" s="59">
        <v>763.00000000000045</v>
      </c>
      <c r="H243" s="59">
        <v>0</v>
      </c>
      <c r="I243" s="59">
        <v>0</v>
      </c>
      <c r="J243" s="59">
        <v>0</v>
      </c>
      <c r="K243" s="59">
        <v>4.6566128730773927E-13</v>
      </c>
      <c r="L243" s="59">
        <v>474.86278621962271</v>
      </c>
      <c r="M243" s="59">
        <v>2.3283064365386963E-13</v>
      </c>
      <c r="N243" s="59">
        <v>695.85278621962232</v>
      </c>
      <c r="O243" s="59">
        <v>0</v>
      </c>
      <c r="P243" s="59">
        <v>0</v>
      </c>
      <c r="Q243" s="59" t="s">
        <v>81</v>
      </c>
      <c r="R243" s="59">
        <v>0</v>
      </c>
      <c r="S243" s="59" t="s">
        <v>81</v>
      </c>
      <c r="T243" s="61">
        <f t="shared" si="14"/>
        <v>1170.7155724392451</v>
      </c>
      <c r="U243" s="60">
        <f t="shared" si="15"/>
        <v>6.984919309616089E-13</v>
      </c>
    </row>
    <row r="244" spans="1:21" s="18" customFormat="1" x14ac:dyDescent="0.25">
      <c r="A244" s="26" t="s">
        <v>637</v>
      </c>
      <c r="B244" s="1" t="s">
        <v>635</v>
      </c>
      <c r="C244" s="50" t="s">
        <v>312</v>
      </c>
      <c r="D244" s="59">
        <v>0</v>
      </c>
      <c r="E244" s="59">
        <v>0</v>
      </c>
      <c r="F244" s="59">
        <v>0.14166389309995339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141.84213094871848</v>
      </c>
      <c r="M244" s="59">
        <v>0</v>
      </c>
      <c r="N244" s="59">
        <v>207.85213094871835</v>
      </c>
      <c r="O244" s="59">
        <v>0</v>
      </c>
      <c r="P244" s="59">
        <v>0</v>
      </c>
      <c r="Q244" s="59" t="s">
        <v>81</v>
      </c>
      <c r="R244" s="59">
        <v>0</v>
      </c>
      <c r="S244" s="59" t="s">
        <v>81</v>
      </c>
      <c r="T244" s="61">
        <f t="shared" si="14"/>
        <v>349.69426189743683</v>
      </c>
      <c r="U244" s="60">
        <f t="shared" si="15"/>
        <v>0</v>
      </c>
    </row>
    <row r="245" spans="1:21" s="18" customFormat="1" x14ac:dyDescent="0.25">
      <c r="A245" s="26" t="s">
        <v>638</v>
      </c>
      <c r="B245" s="1" t="s">
        <v>50</v>
      </c>
      <c r="C245" s="50" t="s">
        <v>312</v>
      </c>
      <c r="D245" s="59">
        <v>729.96874531999993</v>
      </c>
      <c r="E245" s="59">
        <v>3719.4718203400021</v>
      </c>
      <c r="F245" s="59">
        <v>2448.2311177100005</v>
      </c>
      <c r="G245" s="59">
        <v>2458.9313566699998</v>
      </c>
      <c r="H245" s="59">
        <v>2818.2606519678266</v>
      </c>
      <c r="I245" s="59">
        <v>546.73822311999993</v>
      </c>
      <c r="J245" s="59">
        <v>2259.6661731118538</v>
      </c>
      <c r="K245" s="59">
        <v>2451.8731296000014</v>
      </c>
      <c r="L245" s="59">
        <v>250</v>
      </c>
      <c r="M245" s="59">
        <v>1690.6722752800001</v>
      </c>
      <c r="N245" s="59">
        <v>2305.3942261800003</v>
      </c>
      <c r="O245" s="59">
        <v>546.73822311999993</v>
      </c>
      <c r="P245" s="59">
        <v>2451.8731296000014</v>
      </c>
      <c r="Q245" s="59" t="s">
        <v>81</v>
      </c>
      <c r="R245" s="59">
        <v>2451.8731296000014</v>
      </c>
      <c r="S245" s="59" t="s">
        <v>81</v>
      </c>
      <c r="T245" s="61">
        <f t="shared" si="14"/>
        <v>12537.067310459683</v>
      </c>
      <c r="U245" s="60">
        <f t="shared" si="15"/>
        <v>5236.021851120001</v>
      </c>
    </row>
    <row r="246" spans="1:21" s="18" customFormat="1" x14ac:dyDescent="0.25">
      <c r="A246" s="26" t="s">
        <v>124</v>
      </c>
      <c r="B246" s="6" t="s">
        <v>7</v>
      </c>
      <c r="C246" s="50" t="s">
        <v>312</v>
      </c>
      <c r="D246" s="59">
        <v>24.578005218278367</v>
      </c>
      <c r="E246" s="59">
        <v>0.28271378219627735</v>
      </c>
      <c r="F246" s="59">
        <v>0</v>
      </c>
      <c r="G246" s="59">
        <v>0.13382006999999999</v>
      </c>
      <c r="H246" s="59">
        <v>180.13612780322688</v>
      </c>
      <c r="I246" s="59">
        <v>0</v>
      </c>
      <c r="J246" s="59">
        <v>197.61108046825075</v>
      </c>
      <c r="K246" s="59">
        <v>649.7404483256654</v>
      </c>
      <c r="L246" s="59">
        <v>491.78030813924562</v>
      </c>
      <c r="M246" s="59">
        <v>948.74996899450332</v>
      </c>
      <c r="N246" s="59">
        <v>529.07849543426789</v>
      </c>
      <c r="O246" s="59">
        <v>964.71781603501745</v>
      </c>
      <c r="P246" s="59">
        <v>1123.072159219088</v>
      </c>
      <c r="Q246" s="59" t="s">
        <v>81</v>
      </c>
      <c r="R246" s="59">
        <v>1360.8864648807198</v>
      </c>
      <c r="S246" s="59" t="s">
        <v>81</v>
      </c>
      <c r="T246" s="61">
        <f t="shared" si="14"/>
        <v>3882.5646359447987</v>
      </c>
      <c r="U246" s="60">
        <f t="shared" si="15"/>
        <v>2563.2082333551862</v>
      </c>
    </row>
    <row r="247" spans="1:21" s="18" customFormat="1" x14ac:dyDescent="0.25">
      <c r="A247" s="26" t="s">
        <v>671</v>
      </c>
      <c r="B247" s="6" t="s">
        <v>631</v>
      </c>
      <c r="C247" s="50" t="s">
        <v>312</v>
      </c>
      <c r="D247" s="59">
        <v>0</v>
      </c>
      <c r="E247" s="59">
        <v>0</v>
      </c>
      <c r="F247" s="59">
        <v>0</v>
      </c>
      <c r="G247" s="59">
        <v>118.99999999999945</v>
      </c>
      <c r="H247" s="59">
        <v>0</v>
      </c>
      <c r="I247" s="59">
        <v>0</v>
      </c>
      <c r="J247" s="59">
        <v>0</v>
      </c>
      <c r="K247" s="59">
        <v>4.6566128730773927E-13</v>
      </c>
      <c r="L247" s="59">
        <v>0</v>
      </c>
      <c r="M247" s="59">
        <v>-1.3824319466948509E-13</v>
      </c>
      <c r="N247" s="59">
        <v>0</v>
      </c>
      <c r="O247" s="59">
        <v>0</v>
      </c>
      <c r="P247" s="59">
        <v>0</v>
      </c>
      <c r="Q247" s="59" t="s">
        <v>81</v>
      </c>
      <c r="R247" s="59">
        <v>0</v>
      </c>
      <c r="S247" s="59" t="s">
        <v>81</v>
      </c>
      <c r="T247" s="61">
        <f t="shared" si="14"/>
        <v>0</v>
      </c>
      <c r="U247" s="60">
        <f t="shared" si="15"/>
        <v>3.2741809263825415E-13</v>
      </c>
    </row>
    <row r="248" spans="1:21" s="18" customFormat="1" ht="21" customHeight="1" x14ac:dyDescent="0.25">
      <c r="A248" s="26" t="s">
        <v>125</v>
      </c>
      <c r="B248" s="16" t="s">
        <v>720</v>
      </c>
      <c r="C248" s="50" t="s">
        <v>312</v>
      </c>
      <c r="D248" s="59">
        <v>2257.0115132823885</v>
      </c>
      <c r="E248" s="59">
        <v>2065.1755146130272</v>
      </c>
      <c r="F248" s="59">
        <v>2457.5199131885365</v>
      </c>
      <c r="G248" s="59">
        <v>2409.9704805861929</v>
      </c>
      <c r="H248" s="59">
        <v>1479.4836567090351</v>
      </c>
      <c r="I248" s="59">
        <v>2371.2596050653192</v>
      </c>
      <c r="J248" s="59">
        <v>1860.037313344721</v>
      </c>
      <c r="K248" s="59">
        <v>3798.7985919525963</v>
      </c>
      <c r="L248" s="59">
        <v>2213.8384293608942</v>
      </c>
      <c r="M248" s="59">
        <v>4692.8382389330945</v>
      </c>
      <c r="N248" s="59">
        <v>2643.2852556443941</v>
      </c>
      <c r="O248" s="59">
        <v>4121.6945838870051</v>
      </c>
      <c r="P248" s="59">
        <v>4362.5566083670819</v>
      </c>
      <c r="Q248" s="59" t="s">
        <v>81</v>
      </c>
      <c r="R248" s="59">
        <v>6187.0632183254602</v>
      </c>
      <c r="S248" s="59" t="s">
        <v>81</v>
      </c>
      <c r="T248" s="61">
        <f t="shared" si="14"/>
        <v>18746.264481751587</v>
      </c>
      <c r="U248" s="60">
        <f t="shared" si="15"/>
        <v>14984.591019838015</v>
      </c>
    </row>
    <row r="249" spans="1:21" s="18" customFormat="1" ht="31.5" x14ac:dyDescent="0.25">
      <c r="A249" s="26" t="s">
        <v>126</v>
      </c>
      <c r="B249" s="16" t="s">
        <v>711</v>
      </c>
      <c r="C249" s="50" t="s">
        <v>312</v>
      </c>
      <c r="D249" s="59">
        <v>-1207.3227615592718</v>
      </c>
      <c r="E249" s="59">
        <v>-2205.5898035006485</v>
      </c>
      <c r="F249" s="59">
        <v>-1956.4667625592929</v>
      </c>
      <c r="G249" s="59">
        <v>-2185.3160083281514</v>
      </c>
      <c r="H249" s="59">
        <v>-2053.0049313497666</v>
      </c>
      <c r="I249" s="59">
        <v>-2514.008887</v>
      </c>
      <c r="J249" s="59">
        <v>-1541.0209406642805</v>
      </c>
      <c r="K249" s="59">
        <v>-4047.458700799999</v>
      </c>
      <c r="L249" s="59">
        <v>-1537.0866500744053</v>
      </c>
      <c r="M249" s="59">
        <v>-3552.174709158</v>
      </c>
      <c r="N249" s="59">
        <v>-1537.0866500744057</v>
      </c>
      <c r="O249" s="59">
        <v>-2219.4593539382704</v>
      </c>
      <c r="P249" s="59">
        <v>-2182.2731409904923</v>
      </c>
      <c r="Q249" s="59" t="s">
        <v>81</v>
      </c>
      <c r="R249" s="59">
        <v>-2177.333756140064</v>
      </c>
      <c r="S249" s="59" t="s">
        <v>81</v>
      </c>
      <c r="T249" s="61">
        <f t="shared" si="14"/>
        <v>-11027.806069293414</v>
      </c>
      <c r="U249" s="60">
        <f t="shared" si="15"/>
        <v>-12333.101650896268</v>
      </c>
    </row>
    <row r="250" spans="1:21" s="18" customFormat="1" x14ac:dyDescent="0.25">
      <c r="A250" s="26" t="s">
        <v>230</v>
      </c>
      <c r="B250" s="6" t="s">
        <v>632</v>
      </c>
      <c r="C250" s="50" t="s">
        <v>312</v>
      </c>
      <c r="D250" s="59">
        <v>-1207.7350031199999</v>
      </c>
      <c r="E250" s="59">
        <v>-2205.6034548300004</v>
      </c>
      <c r="F250" s="59">
        <v>-1957.0198634803351</v>
      </c>
      <c r="G250" s="59">
        <v>-2185.3328951000003</v>
      </c>
      <c r="H250" s="59">
        <v>-2053.0049313497666</v>
      </c>
      <c r="I250" s="59">
        <v>-2390.4783170000001</v>
      </c>
      <c r="J250" s="59">
        <v>-1541.0209406642805</v>
      </c>
      <c r="K250" s="59">
        <v>-3944.4308337999992</v>
      </c>
      <c r="L250" s="59">
        <v>-1537.0866500744053</v>
      </c>
      <c r="M250" s="59">
        <v>-3501.6232141579999</v>
      </c>
      <c r="N250" s="59">
        <v>-1537.0866500744057</v>
      </c>
      <c r="O250" s="59">
        <v>-2212.9510209382702</v>
      </c>
      <c r="P250" s="59">
        <v>-2182.2731409904923</v>
      </c>
      <c r="Q250" s="59" t="s">
        <v>81</v>
      </c>
      <c r="R250" s="59">
        <v>-2177.5219699904919</v>
      </c>
      <c r="S250" s="59" t="s">
        <v>81</v>
      </c>
      <c r="T250" s="61">
        <f t="shared" si="14"/>
        <v>-11027.994283143842</v>
      </c>
      <c r="U250" s="60">
        <f t="shared" si="15"/>
        <v>-12049.483385896268</v>
      </c>
    </row>
    <row r="251" spans="1:21" s="18" customFormat="1" x14ac:dyDescent="0.25">
      <c r="A251" s="26" t="s">
        <v>231</v>
      </c>
      <c r="B251" s="6" t="s">
        <v>39</v>
      </c>
      <c r="C251" s="50" t="s">
        <v>312</v>
      </c>
      <c r="D251" s="59">
        <v>0.41224156072803453</v>
      </c>
      <c r="E251" s="59">
        <v>1.3651329351887398E-2</v>
      </c>
      <c r="F251" s="59">
        <v>0.55310092104211728</v>
      </c>
      <c r="G251" s="59">
        <v>1.6886771848930948E-2</v>
      </c>
      <c r="H251" s="59">
        <v>0</v>
      </c>
      <c r="I251" s="59">
        <v>-123.5305699999999</v>
      </c>
      <c r="J251" s="59">
        <v>0</v>
      </c>
      <c r="K251" s="59">
        <v>-103.02786699999979</v>
      </c>
      <c r="L251" s="59">
        <v>0</v>
      </c>
      <c r="M251" s="59">
        <v>-50.551495000000159</v>
      </c>
      <c r="N251" s="59">
        <v>0</v>
      </c>
      <c r="O251" s="59">
        <v>-6.5083330000002206</v>
      </c>
      <c r="P251" s="59">
        <v>0</v>
      </c>
      <c r="Q251" s="59" t="s">
        <v>81</v>
      </c>
      <c r="R251" s="59">
        <v>0.18821385042792826</v>
      </c>
      <c r="S251" s="59" t="s">
        <v>81</v>
      </c>
      <c r="T251" s="61">
        <f t="shared" si="14"/>
        <v>0.18821385042792826</v>
      </c>
      <c r="U251" s="60">
        <f t="shared" si="15"/>
        <v>-283.61826500000006</v>
      </c>
    </row>
    <row r="252" spans="1:21" s="18" customFormat="1" ht="27.75" customHeight="1" x14ac:dyDescent="0.25">
      <c r="A252" s="26" t="s">
        <v>127</v>
      </c>
      <c r="B252" s="16" t="s">
        <v>712</v>
      </c>
      <c r="C252" s="50" t="s">
        <v>312</v>
      </c>
      <c r="D252" s="59">
        <v>-403.63197115827836</v>
      </c>
      <c r="E252" s="59">
        <v>-52.10859508553358</v>
      </c>
      <c r="F252" s="59">
        <v>34.656797302727682</v>
      </c>
      <c r="G252" s="59">
        <v>-748.03655526000011</v>
      </c>
      <c r="H252" s="59">
        <v>29.270173681673441</v>
      </c>
      <c r="I252" s="59">
        <v>36.10997739000004</v>
      </c>
      <c r="J252" s="59">
        <v>17.317500493532407</v>
      </c>
      <c r="K252" s="59">
        <v>-649.74044832566642</v>
      </c>
      <c r="L252" s="59">
        <v>-1087.2124980348594</v>
      </c>
      <c r="M252" s="59">
        <v>-948.74996899450343</v>
      </c>
      <c r="N252" s="59">
        <v>-1411.5106853298812</v>
      </c>
      <c r="O252" s="59">
        <v>-964.71781603501745</v>
      </c>
      <c r="P252" s="59">
        <v>-1123.072159219088</v>
      </c>
      <c r="Q252" s="59" t="s">
        <v>81</v>
      </c>
      <c r="R252" s="59">
        <v>-1360.8864648807198</v>
      </c>
      <c r="S252" s="59" t="s">
        <v>81</v>
      </c>
      <c r="T252" s="61">
        <f t="shared" si="14"/>
        <v>-4936.0941332893426</v>
      </c>
      <c r="U252" s="60">
        <f t="shared" si="15"/>
        <v>-2527.0982559651875</v>
      </c>
    </row>
    <row r="253" spans="1:21" s="18" customFormat="1" x14ac:dyDescent="0.25">
      <c r="A253" s="26" t="s">
        <v>390</v>
      </c>
      <c r="B253" s="6" t="s">
        <v>426</v>
      </c>
      <c r="C253" s="50" t="s">
        <v>312</v>
      </c>
      <c r="D253" s="59">
        <v>-415.01927283999999</v>
      </c>
      <c r="E253" s="59">
        <v>-100.00000000000045</v>
      </c>
      <c r="F253" s="59">
        <v>-0.61592996999979732</v>
      </c>
      <c r="G253" s="59">
        <v>-763.00000000000045</v>
      </c>
      <c r="H253" s="59">
        <v>174.13357421217279</v>
      </c>
      <c r="I253" s="59">
        <v>36.10997739000004</v>
      </c>
      <c r="J253" s="59">
        <v>188.56494459814667</v>
      </c>
      <c r="K253" s="59">
        <v>0</v>
      </c>
      <c r="L253" s="59">
        <v>-616.70491716834113</v>
      </c>
      <c r="M253" s="59">
        <v>0</v>
      </c>
      <c r="N253" s="59">
        <v>-903.70491716834067</v>
      </c>
      <c r="O253" s="59">
        <v>0</v>
      </c>
      <c r="P253" s="59">
        <v>0</v>
      </c>
      <c r="Q253" s="59" t="s">
        <v>81</v>
      </c>
      <c r="R253" s="59">
        <v>0</v>
      </c>
      <c r="S253" s="59" t="s">
        <v>81</v>
      </c>
      <c r="T253" s="61">
        <f t="shared" si="14"/>
        <v>-1157.7113155263623</v>
      </c>
      <c r="U253" s="60">
        <f t="shared" si="15"/>
        <v>36.10997739000004</v>
      </c>
    </row>
    <row r="254" spans="1:21" s="18" customFormat="1" x14ac:dyDescent="0.25">
      <c r="A254" s="26" t="s">
        <v>391</v>
      </c>
      <c r="B254" s="6" t="s">
        <v>389</v>
      </c>
      <c r="C254" s="50" t="s">
        <v>312</v>
      </c>
      <c r="D254" s="59">
        <v>11.387301681721624</v>
      </c>
      <c r="E254" s="59">
        <v>47.891404914466875</v>
      </c>
      <c r="F254" s="59">
        <v>35.27272727272706</v>
      </c>
      <c r="G254" s="59">
        <v>14.963444740000341</v>
      </c>
      <c r="H254" s="59">
        <v>-144.86340053049983</v>
      </c>
      <c r="I254" s="59">
        <v>0</v>
      </c>
      <c r="J254" s="59">
        <v>-171.24744410461452</v>
      </c>
      <c r="K254" s="59">
        <v>-649.74044832566642</v>
      </c>
      <c r="L254" s="59">
        <v>-470.50758086651837</v>
      </c>
      <c r="M254" s="59">
        <v>-948.74996899450343</v>
      </c>
      <c r="N254" s="59">
        <v>-507.80576816154081</v>
      </c>
      <c r="O254" s="59">
        <v>-964.71781603501745</v>
      </c>
      <c r="P254" s="59">
        <v>-1123.072159219088</v>
      </c>
      <c r="Q254" s="59" t="s">
        <v>81</v>
      </c>
      <c r="R254" s="59">
        <v>-1360.8864648807198</v>
      </c>
      <c r="S254" s="59" t="s">
        <v>81</v>
      </c>
      <c r="T254" s="61">
        <f t="shared" si="14"/>
        <v>-3778.3828177629816</v>
      </c>
      <c r="U254" s="60">
        <f t="shared" si="15"/>
        <v>-2563.2082333551871</v>
      </c>
    </row>
    <row r="255" spans="1:21" s="18" customFormat="1" x14ac:dyDescent="0.25">
      <c r="A255" s="26" t="s">
        <v>128</v>
      </c>
      <c r="B255" s="16" t="s">
        <v>56</v>
      </c>
      <c r="C255" s="50" t="s">
        <v>312</v>
      </c>
      <c r="D255" s="59">
        <v>42.896696226926117</v>
      </c>
      <c r="E255" s="59">
        <v>-61.755107849998673</v>
      </c>
      <c r="F255" s="59">
        <v>0</v>
      </c>
      <c r="G255" s="59">
        <v>88.706598036667899</v>
      </c>
      <c r="H255" s="59">
        <v>0</v>
      </c>
      <c r="I255" s="59">
        <v>312.67272727272729</v>
      </c>
      <c r="J255" s="59">
        <v>0</v>
      </c>
      <c r="K255" s="59">
        <v>697.21818181818185</v>
      </c>
      <c r="L255" s="59">
        <v>0</v>
      </c>
      <c r="M255" s="59">
        <v>-195.41818181818184</v>
      </c>
      <c r="N255" s="59">
        <v>0</v>
      </c>
      <c r="O255" s="59">
        <v>-216.87272727272727</v>
      </c>
      <c r="P255" s="59">
        <v>83.127272727272739</v>
      </c>
      <c r="Q255" s="59" t="s">
        <v>81</v>
      </c>
      <c r="R255" s="59">
        <v>83.127272727272739</v>
      </c>
      <c r="S255" s="59" t="s">
        <v>81</v>
      </c>
      <c r="T255" s="61">
        <f t="shared" si="14"/>
        <v>166.25454545454548</v>
      </c>
      <c r="U255" s="60">
        <f t="shared" si="15"/>
        <v>597.6</v>
      </c>
    </row>
    <row r="256" spans="1:21" s="18" customFormat="1" ht="22.5" customHeight="1" x14ac:dyDescent="0.25">
      <c r="A256" s="26" t="s">
        <v>129</v>
      </c>
      <c r="B256" s="16" t="s">
        <v>713</v>
      </c>
      <c r="C256" s="50" t="s">
        <v>312</v>
      </c>
      <c r="D256" s="59">
        <v>688.95347679176439</v>
      </c>
      <c r="E256" s="59">
        <v>-254.27799182315354</v>
      </c>
      <c r="F256" s="59">
        <v>535.70994793197133</v>
      </c>
      <c r="G256" s="59">
        <v>-434.67548496529065</v>
      </c>
      <c r="H256" s="59">
        <v>-544.25110095905802</v>
      </c>
      <c r="I256" s="59">
        <v>206.03342272804656</v>
      </c>
      <c r="J256" s="59">
        <v>336.33387317397296</v>
      </c>
      <c r="K256" s="59">
        <v>-201.1823753548872</v>
      </c>
      <c r="L256" s="59">
        <v>-410.46071874837048</v>
      </c>
      <c r="M256" s="59">
        <v>-3.5046210375907663</v>
      </c>
      <c r="N256" s="59">
        <v>-305.31207975989287</v>
      </c>
      <c r="O256" s="59">
        <v>720.64468664099002</v>
      </c>
      <c r="P256" s="59">
        <v>1140.3385808847745</v>
      </c>
      <c r="Q256" s="59" t="s">
        <v>81</v>
      </c>
      <c r="R256" s="59">
        <v>2731.970270031949</v>
      </c>
      <c r="S256" s="59" t="s">
        <v>81</v>
      </c>
      <c r="T256" s="61">
        <f t="shared" si="14"/>
        <v>2948.6188246233751</v>
      </c>
      <c r="U256" s="60">
        <f t="shared" si="15"/>
        <v>721.99111297655861</v>
      </c>
    </row>
    <row r="257" spans="1:21" s="18" customFormat="1" x14ac:dyDescent="0.25">
      <c r="A257" s="26" t="s">
        <v>130</v>
      </c>
      <c r="B257" s="16" t="s">
        <v>2</v>
      </c>
      <c r="C257" s="50" t="s">
        <v>312</v>
      </c>
      <c r="D257" s="59">
        <v>1.2805685400962829E-12</v>
      </c>
      <c r="E257" s="59">
        <v>688.95347679176621</v>
      </c>
      <c r="F257" s="59">
        <v>434.67548496861264</v>
      </c>
      <c r="G257" s="59">
        <v>434.67548496847991</v>
      </c>
      <c r="H257" s="59">
        <v>970.38543290058396</v>
      </c>
      <c r="I257" s="59">
        <v>3.1892568586044945E-9</v>
      </c>
      <c r="J257" s="59">
        <v>426.13433194152594</v>
      </c>
      <c r="K257" s="59">
        <v>206.03342273123582</v>
      </c>
      <c r="L257" s="59">
        <v>762.4682051154989</v>
      </c>
      <c r="M257" s="59">
        <v>4.8510473763486175</v>
      </c>
      <c r="N257" s="59">
        <v>352.00748636712842</v>
      </c>
      <c r="O257" s="59">
        <v>1.3464263387578512</v>
      </c>
      <c r="P257" s="59">
        <v>721.99111297974787</v>
      </c>
      <c r="Q257" s="59" t="s">
        <v>81</v>
      </c>
      <c r="R257" s="59">
        <v>1862.3296938645224</v>
      </c>
      <c r="S257" s="59" t="s">
        <v>81</v>
      </c>
      <c r="T257" s="61">
        <f>H257</f>
        <v>970.38543290058396</v>
      </c>
      <c r="U257" s="60">
        <f>I257</f>
        <v>3.1892568586044945E-9</v>
      </c>
    </row>
    <row r="258" spans="1:21" s="18" customFormat="1" ht="16.5" thickBot="1" x14ac:dyDescent="0.3">
      <c r="A258" s="27" t="s">
        <v>131</v>
      </c>
      <c r="B258" s="39" t="s">
        <v>3</v>
      </c>
      <c r="C258" s="51" t="s">
        <v>312</v>
      </c>
      <c r="D258" s="79">
        <v>688.95347679176564</v>
      </c>
      <c r="E258" s="79">
        <v>434.67548496861264</v>
      </c>
      <c r="F258" s="79">
        <v>970.38543290058396</v>
      </c>
      <c r="G258" s="79">
        <v>3.1892568586044945E-9</v>
      </c>
      <c r="H258" s="79">
        <v>426.13433194152594</v>
      </c>
      <c r="I258" s="79">
        <v>206.03342273123582</v>
      </c>
      <c r="J258" s="79">
        <v>762.4682051154989</v>
      </c>
      <c r="K258" s="79">
        <v>4.8510473763486175</v>
      </c>
      <c r="L258" s="79">
        <v>352.00748636712842</v>
      </c>
      <c r="M258" s="79">
        <v>1.3464263387578512</v>
      </c>
      <c r="N258" s="79">
        <v>46.695406607235554</v>
      </c>
      <c r="O258" s="79">
        <v>721.99111297974787</v>
      </c>
      <c r="P258" s="79">
        <v>1862.3296938645224</v>
      </c>
      <c r="Q258" s="79" t="s">
        <v>81</v>
      </c>
      <c r="R258" s="79">
        <v>4594.2999638964711</v>
      </c>
      <c r="S258" s="79" t="s">
        <v>81</v>
      </c>
      <c r="T258" s="64">
        <f>0</f>
        <v>0</v>
      </c>
      <c r="U258" s="65">
        <f>O258</f>
        <v>721.99111297974787</v>
      </c>
    </row>
    <row r="259" spans="1:21" s="18" customFormat="1" x14ac:dyDescent="0.25">
      <c r="A259" s="33" t="s">
        <v>133</v>
      </c>
      <c r="B259" s="34" t="s">
        <v>427</v>
      </c>
      <c r="C259" s="52" t="s">
        <v>81</v>
      </c>
      <c r="D259" s="68" t="s">
        <v>737</v>
      </c>
      <c r="E259" s="68" t="s">
        <v>737</v>
      </c>
      <c r="F259" s="68" t="s">
        <v>737</v>
      </c>
      <c r="G259" s="68" t="s">
        <v>725</v>
      </c>
      <c r="H259" s="68" t="s">
        <v>737</v>
      </c>
      <c r="I259" s="68" t="s">
        <v>725</v>
      </c>
      <c r="J259" s="68" t="s">
        <v>737</v>
      </c>
      <c r="K259" s="68" t="s">
        <v>725</v>
      </c>
      <c r="L259" s="68" t="s">
        <v>737</v>
      </c>
      <c r="M259" s="68" t="s">
        <v>725</v>
      </c>
      <c r="N259" s="68" t="s">
        <v>737</v>
      </c>
      <c r="O259" s="68" t="s">
        <v>725</v>
      </c>
      <c r="P259" s="68" t="s">
        <v>725</v>
      </c>
      <c r="Q259" s="68" t="s">
        <v>725</v>
      </c>
      <c r="R259" s="68" t="s">
        <v>725</v>
      </c>
      <c r="S259" s="68" t="s">
        <v>725</v>
      </c>
      <c r="T259" s="67" t="s">
        <v>725</v>
      </c>
      <c r="U259" s="69" t="s">
        <v>725</v>
      </c>
    </row>
    <row r="260" spans="1:21" s="18" customFormat="1" x14ac:dyDescent="0.25">
      <c r="A260" s="26" t="s">
        <v>134</v>
      </c>
      <c r="B260" s="6" t="s">
        <v>594</v>
      </c>
      <c r="C260" s="50" t="s">
        <v>312</v>
      </c>
      <c r="D260" s="59">
        <v>3917.8069691754044</v>
      </c>
      <c r="E260" s="59">
        <v>2854.8330801180327</v>
      </c>
      <c r="F260" s="59">
        <v>2649.9764528850351</v>
      </c>
      <c r="G260" s="59">
        <v>2542.2893052801633</v>
      </c>
      <c r="H260" s="59">
        <v>2423.3768767923739</v>
      </c>
      <c r="I260" s="59">
        <v>2436.5567055700803</v>
      </c>
      <c r="J260" s="59">
        <v>2063.4319410161684</v>
      </c>
      <c r="K260" s="59">
        <v>2208.5504289298292</v>
      </c>
      <c r="L260" s="59">
        <v>2009.0802503474283</v>
      </c>
      <c r="M260" s="59">
        <v>1932.788379743469</v>
      </c>
      <c r="N260" s="59">
        <v>2181.9159496668976</v>
      </c>
      <c r="O260" s="59">
        <v>2015.5502154808948</v>
      </c>
      <c r="P260" s="59">
        <v>2091.5893293099489</v>
      </c>
      <c r="Q260" s="59" t="s">
        <v>81</v>
      </c>
      <c r="R260" s="59">
        <v>2091.5893293099489</v>
      </c>
      <c r="S260" s="59" t="s">
        <v>81</v>
      </c>
      <c r="T260" s="61">
        <f>R260</f>
        <v>2091.5893293099489</v>
      </c>
      <c r="U260" s="60">
        <f t="shared" ref="U260:U291" si="16">O260</f>
        <v>2015.5502154808948</v>
      </c>
    </row>
    <row r="261" spans="1:21" s="18" customFormat="1" ht="21" customHeight="1" x14ac:dyDescent="0.25">
      <c r="A261" s="26" t="s">
        <v>232</v>
      </c>
      <c r="B261" s="1" t="s">
        <v>595</v>
      </c>
      <c r="C261" s="50" t="s">
        <v>312</v>
      </c>
      <c r="D261" s="59" t="s">
        <v>81</v>
      </c>
      <c r="E261" s="59" t="s">
        <v>81</v>
      </c>
      <c r="F261" s="59" t="s">
        <v>81</v>
      </c>
      <c r="G261" s="59">
        <v>0</v>
      </c>
      <c r="H261" s="59" t="s">
        <v>81</v>
      </c>
      <c r="I261" s="59" t="s">
        <v>81</v>
      </c>
      <c r="J261" s="59" t="s">
        <v>81</v>
      </c>
      <c r="K261" s="59" t="s">
        <v>81</v>
      </c>
      <c r="L261" s="59" t="s">
        <v>81</v>
      </c>
      <c r="M261" s="59" t="s">
        <v>81</v>
      </c>
      <c r="N261" s="59" t="s">
        <v>81</v>
      </c>
      <c r="O261" s="59" t="s">
        <v>81</v>
      </c>
      <c r="P261" s="59" t="s">
        <v>81</v>
      </c>
      <c r="Q261" s="59" t="s">
        <v>81</v>
      </c>
      <c r="R261" s="59" t="s">
        <v>81</v>
      </c>
      <c r="S261" s="59" t="s">
        <v>81</v>
      </c>
      <c r="T261" s="61" t="str">
        <f t="shared" ref="T261:T311" si="17">R261</f>
        <v>-</v>
      </c>
      <c r="U261" s="60" t="str">
        <f t="shared" si="16"/>
        <v>-</v>
      </c>
    </row>
    <row r="262" spans="1:21" s="18" customFormat="1" x14ac:dyDescent="0.25">
      <c r="A262" s="26" t="s">
        <v>233</v>
      </c>
      <c r="B262" s="7" t="s">
        <v>51</v>
      </c>
      <c r="C262" s="50" t="s">
        <v>312</v>
      </c>
      <c r="D262" s="59" t="s">
        <v>81</v>
      </c>
      <c r="E262" s="59" t="s">
        <v>81</v>
      </c>
      <c r="F262" s="59" t="s">
        <v>81</v>
      </c>
      <c r="G262" s="59">
        <v>0</v>
      </c>
      <c r="H262" s="59" t="s">
        <v>81</v>
      </c>
      <c r="I262" s="59" t="s">
        <v>81</v>
      </c>
      <c r="J262" s="59" t="s">
        <v>81</v>
      </c>
      <c r="K262" s="59" t="s">
        <v>81</v>
      </c>
      <c r="L262" s="59" t="s">
        <v>81</v>
      </c>
      <c r="M262" s="59" t="s">
        <v>81</v>
      </c>
      <c r="N262" s="59" t="s">
        <v>81</v>
      </c>
      <c r="O262" s="59" t="s">
        <v>81</v>
      </c>
      <c r="P262" s="59" t="s">
        <v>81</v>
      </c>
      <c r="Q262" s="59" t="s">
        <v>81</v>
      </c>
      <c r="R262" s="59" t="s">
        <v>81</v>
      </c>
      <c r="S262" s="59" t="s">
        <v>81</v>
      </c>
      <c r="T262" s="61" t="str">
        <f t="shared" si="17"/>
        <v>-</v>
      </c>
      <c r="U262" s="60" t="str">
        <f t="shared" si="16"/>
        <v>-</v>
      </c>
    </row>
    <row r="263" spans="1:21" s="18" customFormat="1" ht="31.5" x14ac:dyDescent="0.25">
      <c r="A263" s="26" t="s">
        <v>454</v>
      </c>
      <c r="B263" s="7" t="s">
        <v>461</v>
      </c>
      <c r="C263" s="50" t="s">
        <v>312</v>
      </c>
      <c r="D263" s="59" t="s">
        <v>81</v>
      </c>
      <c r="E263" s="59" t="s">
        <v>81</v>
      </c>
      <c r="F263" s="59" t="s">
        <v>81</v>
      </c>
      <c r="G263" s="59">
        <v>0</v>
      </c>
      <c r="H263" s="59" t="s">
        <v>81</v>
      </c>
      <c r="I263" s="59" t="s">
        <v>81</v>
      </c>
      <c r="J263" s="59" t="s">
        <v>81</v>
      </c>
      <c r="K263" s="59" t="s">
        <v>81</v>
      </c>
      <c r="L263" s="59" t="s">
        <v>81</v>
      </c>
      <c r="M263" s="59" t="s">
        <v>81</v>
      </c>
      <c r="N263" s="59" t="s">
        <v>81</v>
      </c>
      <c r="O263" s="59" t="s">
        <v>81</v>
      </c>
      <c r="P263" s="59" t="s">
        <v>81</v>
      </c>
      <c r="Q263" s="59" t="s">
        <v>81</v>
      </c>
      <c r="R263" s="59" t="s">
        <v>81</v>
      </c>
      <c r="S263" s="59" t="s">
        <v>81</v>
      </c>
      <c r="T263" s="61" t="str">
        <f t="shared" si="17"/>
        <v>-</v>
      </c>
      <c r="U263" s="60" t="str">
        <f t="shared" si="16"/>
        <v>-</v>
      </c>
    </row>
    <row r="264" spans="1:21" s="18" customFormat="1" x14ac:dyDescent="0.25">
      <c r="A264" s="26" t="s">
        <v>455</v>
      </c>
      <c r="B264" s="8" t="s">
        <v>51</v>
      </c>
      <c r="C264" s="50" t="s">
        <v>312</v>
      </c>
      <c r="D264" s="59" t="s">
        <v>81</v>
      </c>
      <c r="E264" s="59" t="s">
        <v>81</v>
      </c>
      <c r="F264" s="59" t="s">
        <v>81</v>
      </c>
      <c r="G264" s="59">
        <v>0</v>
      </c>
      <c r="H264" s="59" t="s">
        <v>81</v>
      </c>
      <c r="I264" s="59" t="s">
        <v>81</v>
      </c>
      <c r="J264" s="59" t="s">
        <v>81</v>
      </c>
      <c r="K264" s="59" t="s">
        <v>81</v>
      </c>
      <c r="L264" s="59" t="s">
        <v>81</v>
      </c>
      <c r="M264" s="59" t="s">
        <v>81</v>
      </c>
      <c r="N264" s="59" t="s">
        <v>81</v>
      </c>
      <c r="O264" s="59" t="s">
        <v>81</v>
      </c>
      <c r="P264" s="59" t="s">
        <v>81</v>
      </c>
      <c r="Q264" s="59" t="s">
        <v>81</v>
      </c>
      <c r="R264" s="59" t="s">
        <v>81</v>
      </c>
      <c r="S264" s="59" t="s">
        <v>81</v>
      </c>
      <c r="T264" s="61" t="str">
        <f t="shared" si="17"/>
        <v>-</v>
      </c>
      <c r="U264" s="60" t="str">
        <f t="shared" si="16"/>
        <v>-</v>
      </c>
    </row>
    <row r="265" spans="1:21" s="18" customFormat="1" ht="31.5" x14ac:dyDescent="0.25">
      <c r="A265" s="26" t="s">
        <v>456</v>
      </c>
      <c r="B265" s="7" t="s">
        <v>462</v>
      </c>
      <c r="C265" s="50" t="s">
        <v>312</v>
      </c>
      <c r="D265" s="59" t="s">
        <v>81</v>
      </c>
      <c r="E265" s="59" t="s">
        <v>81</v>
      </c>
      <c r="F265" s="59" t="s">
        <v>81</v>
      </c>
      <c r="G265" s="59">
        <v>0</v>
      </c>
      <c r="H265" s="59" t="s">
        <v>81</v>
      </c>
      <c r="I265" s="59" t="s">
        <v>81</v>
      </c>
      <c r="J265" s="59" t="s">
        <v>81</v>
      </c>
      <c r="K265" s="59" t="s">
        <v>81</v>
      </c>
      <c r="L265" s="59" t="s">
        <v>81</v>
      </c>
      <c r="M265" s="59" t="s">
        <v>81</v>
      </c>
      <c r="N265" s="59" t="s">
        <v>81</v>
      </c>
      <c r="O265" s="59" t="s">
        <v>81</v>
      </c>
      <c r="P265" s="59" t="s">
        <v>81</v>
      </c>
      <c r="Q265" s="59" t="s">
        <v>81</v>
      </c>
      <c r="R265" s="59" t="s">
        <v>81</v>
      </c>
      <c r="S265" s="59" t="s">
        <v>81</v>
      </c>
      <c r="T265" s="61" t="str">
        <f t="shared" si="17"/>
        <v>-</v>
      </c>
      <c r="U265" s="60" t="str">
        <f t="shared" si="16"/>
        <v>-</v>
      </c>
    </row>
    <row r="266" spans="1:21" s="18" customFormat="1" x14ac:dyDescent="0.25">
      <c r="A266" s="26" t="s">
        <v>457</v>
      </c>
      <c r="B266" s="8" t="s">
        <v>51</v>
      </c>
      <c r="C266" s="50" t="s">
        <v>312</v>
      </c>
      <c r="D266" s="59" t="s">
        <v>81</v>
      </c>
      <c r="E266" s="59" t="s">
        <v>81</v>
      </c>
      <c r="F266" s="59" t="s">
        <v>81</v>
      </c>
      <c r="G266" s="59">
        <v>0</v>
      </c>
      <c r="H266" s="59" t="s">
        <v>81</v>
      </c>
      <c r="I266" s="59" t="s">
        <v>81</v>
      </c>
      <c r="J266" s="59" t="s">
        <v>81</v>
      </c>
      <c r="K266" s="59" t="s">
        <v>81</v>
      </c>
      <c r="L266" s="59" t="s">
        <v>81</v>
      </c>
      <c r="M266" s="59" t="s">
        <v>81</v>
      </c>
      <c r="N266" s="59" t="s">
        <v>81</v>
      </c>
      <c r="O266" s="59" t="s">
        <v>81</v>
      </c>
      <c r="P266" s="59" t="s">
        <v>81</v>
      </c>
      <c r="Q266" s="59" t="s">
        <v>81</v>
      </c>
      <c r="R266" s="59" t="s">
        <v>81</v>
      </c>
      <c r="S266" s="59" t="s">
        <v>81</v>
      </c>
      <c r="T266" s="61" t="str">
        <f t="shared" si="17"/>
        <v>-</v>
      </c>
      <c r="U266" s="60" t="str">
        <f t="shared" si="16"/>
        <v>-</v>
      </c>
    </row>
    <row r="267" spans="1:21" s="18" customFormat="1" ht="31.5" x14ac:dyDescent="0.25">
      <c r="A267" s="26" t="s">
        <v>555</v>
      </c>
      <c r="B267" s="7" t="s">
        <v>447</v>
      </c>
      <c r="C267" s="50" t="s">
        <v>312</v>
      </c>
      <c r="D267" s="59" t="s">
        <v>81</v>
      </c>
      <c r="E267" s="59" t="s">
        <v>81</v>
      </c>
      <c r="F267" s="59" t="s">
        <v>81</v>
      </c>
      <c r="G267" s="59">
        <v>0</v>
      </c>
      <c r="H267" s="59" t="s">
        <v>81</v>
      </c>
      <c r="I267" s="59" t="s">
        <v>81</v>
      </c>
      <c r="J267" s="59" t="s">
        <v>81</v>
      </c>
      <c r="K267" s="59" t="s">
        <v>81</v>
      </c>
      <c r="L267" s="59" t="s">
        <v>81</v>
      </c>
      <c r="M267" s="59" t="s">
        <v>81</v>
      </c>
      <c r="N267" s="59" t="s">
        <v>81</v>
      </c>
      <c r="O267" s="59" t="s">
        <v>81</v>
      </c>
      <c r="P267" s="59" t="s">
        <v>81</v>
      </c>
      <c r="Q267" s="59" t="s">
        <v>81</v>
      </c>
      <c r="R267" s="59" t="s">
        <v>81</v>
      </c>
      <c r="S267" s="59" t="s">
        <v>81</v>
      </c>
      <c r="T267" s="61" t="str">
        <f t="shared" si="17"/>
        <v>-</v>
      </c>
      <c r="U267" s="60" t="str">
        <f t="shared" si="16"/>
        <v>-</v>
      </c>
    </row>
    <row r="268" spans="1:21" s="18" customFormat="1" x14ac:dyDescent="0.25">
      <c r="A268" s="26" t="s">
        <v>556</v>
      </c>
      <c r="B268" s="8" t="s">
        <v>51</v>
      </c>
      <c r="C268" s="50" t="s">
        <v>312</v>
      </c>
      <c r="D268" s="59" t="s">
        <v>81</v>
      </c>
      <c r="E268" s="59" t="s">
        <v>81</v>
      </c>
      <c r="F268" s="59" t="s">
        <v>81</v>
      </c>
      <c r="G268" s="59">
        <v>0</v>
      </c>
      <c r="H268" s="59" t="s">
        <v>81</v>
      </c>
      <c r="I268" s="59" t="s">
        <v>81</v>
      </c>
      <c r="J268" s="59" t="s">
        <v>81</v>
      </c>
      <c r="K268" s="59" t="s">
        <v>81</v>
      </c>
      <c r="L268" s="59" t="s">
        <v>81</v>
      </c>
      <c r="M268" s="59" t="s">
        <v>81</v>
      </c>
      <c r="N268" s="59" t="s">
        <v>81</v>
      </c>
      <c r="O268" s="59" t="s">
        <v>81</v>
      </c>
      <c r="P268" s="59" t="s">
        <v>81</v>
      </c>
      <c r="Q268" s="59" t="s">
        <v>81</v>
      </c>
      <c r="R268" s="59" t="s">
        <v>81</v>
      </c>
      <c r="S268" s="59" t="s">
        <v>81</v>
      </c>
      <c r="T268" s="61" t="str">
        <f t="shared" si="17"/>
        <v>-</v>
      </c>
      <c r="U268" s="60" t="str">
        <f t="shared" si="16"/>
        <v>-</v>
      </c>
    </row>
    <row r="269" spans="1:21" s="18" customFormat="1" x14ac:dyDescent="0.25">
      <c r="A269" s="26" t="s">
        <v>234</v>
      </c>
      <c r="B269" s="1" t="s">
        <v>619</v>
      </c>
      <c r="C269" s="50" t="s">
        <v>312</v>
      </c>
      <c r="D269" s="59" t="s">
        <v>81</v>
      </c>
      <c r="E269" s="59" t="s">
        <v>81</v>
      </c>
      <c r="F269" s="59" t="s">
        <v>81</v>
      </c>
      <c r="G269" s="59">
        <v>0</v>
      </c>
      <c r="H269" s="59" t="s">
        <v>81</v>
      </c>
      <c r="I269" s="59" t="s">
        <v>81</v>
      </c>
      <c r="J269" s="59" t="s">
        <v>81</v>
      </c>
      <c r="K269" s="59" t="s">
        <v>81</v>
      </c>
      <c r="L269" s="59" t="s">
        <v>81</v>
      </c>
      <c r="M269" s="59" t="s">
        <v>81</v>
      </c>
      <c r="N269" s="59" t="s">
        <v>81</v>
      </c>
      <c r="O269" s="59" t="s">
        <v>81</v>
      </c>
      <c r="P269" s="59" t="s">
        <v>81</v>
      </c>
      <c r="Q269" s="59" t="s">
        <v>81</v>
      </c>
      <c r="R269" s="59" t="s">
        <v>81</v>
      </c>
      <c r="S269" s="59" t="s">
        <v>81</v>
      </c>
      <c r="T269" s="61" t="str">
        <f t="shared" si="17"/>
        <v>-</v>
      </c>
      <c r="U269" s="60" t="str">
        <f t="shared" si="16"/>
        <v>-</v>
      </c>
    </row>
    <row r="270" spans="1:21" s="18" customFormat="1" x14ac:dyDescent="0.25">
      <c r="A270" s="26" t="s">
        <v>235</v>
      </c>
      <c r="B270" s="7" t="s">
        <v>51</v>
      </c>
      <c r="C270" s="50" t="s">
        <v>312</v>
      </c>
      <c r="D270" s="59" t="s">
        <v>81</v>
      </c>
      <c r="E270" s="59" t="s">
        <v>81</v>
      </c>
      <c r="F270" s="59" t="s">
        <v>81</v>
      </c>
      <c r="G270" s="59">
        <v>0</v>
      </c>
      <c r="H270" s="59" t="s">
        <v>81</v>
      </c>
      <c r="I270" s="59" t="s">
        <v>81</v>
      </c>
      <c r="J270" s="59" t="s">
        <v>81</v>
      </c>
      <c r="K270" s="59" t="s">
        <v>81</v>
      </c>
      <c r="L270" s="59" t="s">
        <v>81</v>
      </c>
      <c r="M270" s="59" t="s">
        <v>81</v>
      </c>
      <c r="N270" s="59" t="s">
        <v>81</v>
      </c>
      <c r="O270" s="59" t="s">
        <v>81</v>
      </c>
      <c r="P270" s="59" t="s">
        <v>81</v>
      </c>
      <c r="Q270" s="59" t="s">
        <v>81</v>
      </c>
      <c r="R270" s="59" t="s">
        <v>81</v>
      </c>
      <c r="S270" s="59" t="s">
        <v>81</v>
      </c>
      <c r="T270" s="61" t="str">
        <f t="shared" si="17"/>
        <v>-</v>
      </c>
      <c r="U270" s="60" t="str">
        <f t="shared" si="16"/>
        <v>-</v>
      </c>
    </row>
    <row r="271" spans="1:21" s="18" customFormat="1" x14ac:dyDescent="0.25">
      <c r="A271" s="26" t="s">
        <v>341</v>
      </c>
      <c r="B271" s="5" t="s">
        <v>309</v>
      </c>
      <c r="C271" s="50" t="s">
        <v>312</v>
      </c>
      <c r="D271" s="59">
        <v>3150.9230993000001</v>
      </c>
      <c r="E271" s="59">
        <v>2452.7619841400015</v>
      </c>
      <c r="F271" s="59">
        <v>2227.5381723438491</v>
      </c>
      <c r="G271" s="59">
        <v>2343.5840115200003</v>
      </c>
      <c r="H271" s="59">
        <v>1915.0523125528441</v>
      </c>
      <c r="I271" s="59">
        <v>2237.8514118099174</v>
      </c>
      <c r="J271" s="59">
        <v>1523.0312825382753</v>
      </c>
      <c r="K271" s="59">
        <v>2009.8451351696663</v>
      </c>
      <c r="L271" s="59">
        <v>1358.9495582334011</v>
      </c>
      <c r="M271" s="59">
        <v>1734.0830859833061</v>
      </c>
      <c r="N271" s="59">
        <v>1417.7833625320295</v>
      </c>
      <c r="O271" s="59">
        <v>1816.8449217207319</v>
      </c>
      <c r="P271" s="59">
        <v>1892.8840355497859</v>
      </c>
      <c r="Q271" s="59" t="s">
        <v>81</v>
      </c>
      <c r="R271" s="59">
        <v>1892.8840355497859</v>
      </c>
      <c r="S271" s="59" t="s">
        <v>81</v>
      </c>
      <c r="T271" s="61">
        <f t="shared" si="17"/>
        <v>1892.8840355497859</v>
      </c>
      <c r="U271" s="60">
        <f t="shared" si="16"/>
        <v>1816.8449217207319</v>
      </c>
    </row>
    <row r="272" spans="1:21" s="18" customFormat="1" x14ac:dyDescent="0.25">
      <c r="A272" s="26" t="s">
        <v>342</v>
      </c>
      <c r="B272" s="7" t="s">
        <v>51</v>
      </c>
      <c r="C272" s="50" t="s">
        <v>312</v>
      </c>
      <c r="D272" s="59">
        <v>1913.4893594099999</v>
      </c>
      <c r="E272" s="59">
        <v>1298.4015055099999</v>
      </c>
      <c r="F272" s="59">
        <v>96.430307809331566</v>
      </c>
      <c r="G272" s="59">
        <v>9.650124679999978</v>
      </c>
      <c r="H272" s="59">
        <v>30.238539909331784</v>
      </c>
      <c r="I272" s="59">
        <v>23.845892680000411</v>
      </c>
      <c r="J272" s="59">
        <v>20.610589859331768</v>
      </c>
      <c r="K272" s="59">
        <v>6.6701675700003911</v>
      </c>
      <c r="L272" s="59">
        <v>20.610589859331768</v>
      </c>
      <c r="M272" s="59">
        <v>3.8562575355172156E-13</v>
      </c>
      <c r="N272" s="59">
        <v>20.610589859331768</v>
      </c>
      <c r="O272" s="59">
        <v>3.8562575355172156E-13</v>
      </c>
      <c r="P272" s="59">
        <v>3.8562575355172156E-13</v>
      </c>
      <c r="Q272" s="59" t="s">
        <v>81</v>
      </c>
      <c r="R272" s="59">
        <v>3.8562575355172156E-13</v>
      </c>
      <c r="S272" s="59" t="s">
        <v>81</v>
      </c>
      <c r="T272" s="61">
        <f t="shared" si="17"/>
        <v>3.8562575355172156E-13</v>
      </c>
      <c r="U272" s="60">
        <f t="shared" si="16"/>
        <v>3.8562575355172156E-13</v>
      </c>
    </row>
    <row r="273" spans="1:21" s="18" customFormat="1" x14ac:dyDescent="0.25">
      <c r="A273" s="26" t="s">
        <v>343</v>
      </c>
      <c r="B273" s="5" t="s">
        <v>613</v>
      </c>
      <c r="C273" s="50" t="s">
        <v>312</v>
      </c>
      <c r="D273" s="59">
        <v>0</v>
      </c>
      <c r="E273" s="59">
        <v>0</v>
      </c>
      <c r="F273" s="59" t="s">
        <v>81</v>
      </c>
      <c r="G273" s="59" t="s">
        <v>81</v>
      </c>
      <c r="H273" s="59" t="s">
        <v>81</v>
      </c>
      <c r="I273" s="59" t="s">
        <v>81</v>
      </c>
      <c r="J273" s="59" t="s">
        <v>81</v>
      </c>
      <c r="K273" s="59" t="s">
        <v>81</v>
      </c>
      <c r="L273" s="59" t="s">
        <v>81</v>
      </c>
      <c r="M273" s="59" t="s">
        <v>81</v>
      </c>
      <c r="N273" s="59" t="s">
        <v>81</v>
      </c>
      <c r="O273" s="59" t="s">
        <v>81</v>
      </c>
      <c r="P273" s="59" t="s">
        <v>81</v>
      </c>
      <c r="Q273" s="59" t="s">
        <v>81</v>
      </c>
      <c r="R273" s="59" t="s">
        <v>81</v>
      </c>
      <c r="S273" s="59" t="s">
        <v>81</v>
      </c>
      <c r="T273" s="61" t="str">
        <f t="shared" si="17"/>
        <v>-</v>
      </c>
      <c r="U273" s="60" t="str">
        <f t="shared" si="16"/>
        <v>-</v>
      </c>
    </row>
    <row r="274" spans="1:21" s="18" customFormat="1" x14ac:dyDescent="0.25">
      <c r="A274" s="26" t="s">
        <v>344</v>
      </c>
      <c r="B274" s="7" t="s">
        <v>51</v>
      </c>
      <c r="C274" s="50" t="s">
        <v>312</v>
      </c>
      <c r="D274" s="59">
        <v>0</v>
      </c>
      <c r="E274" s="59">
        <v>0</v>
      </c>
      <c r="F274" s="59" t="s">
        <v>81</v>
      </c>
      <c r="G274" s="59" t="s">
        <v>81</v>
      </c>
      <c r="H274" s="59" t="s">
        <v>81</v>
      </c>
      <c r="I274" s="59" t="s">
        <v>81</v>
      </c>
      <c r="J274" s="59" t="s">
        <v>81</v>
      </c>
      <c r="K274" s="59" t="s">
        <v>81</v>
      </c>
      <c r="L274" s="59" t="s">
        <v>81</v>
      </c>
      <c r="M274" s="59" t="s">
        <v>81</v>
      </c>
      <c r="N274" s="59" t="s">
        <v>81</v>
      </c>
      <c r="O274" s="59" t="s">
        <v>81</v>
      </c>
      <c r="P274" s="59" t="s">
        <v>81</v>
      </c>
      <c r="Q274" s="59" t="s">
        <v>81</v>
      </c>
      <c r="R274" s="59" t="s">
        <v>81</v>
      </c>
      <c r="S274" s="59" t="s">
        <v>81</v>
      </c>
      <c r="T274" s="61" t="str">
        <f t="shared" si="17"/>
        <v>-</v>
      </c>
      <c r="U274" s="60" t="str">
        <f t="shared" si="16"/>
        <v>-</v>
      </c>
    </row>
    <row r="275" spans="1:21" s="18" customFormat="1" x14ac:dyDescent="0.25">
      <c r="A275" s="26" t="s">
        <v>345</v>
      </c>
      <c r="B275" s="5" t="s">
        <v>310</v>
      </c>
      <c r="C275" s="50" t="s">
        <v>312</v>
      </c>
      <c r="D275" s="59">
        <v>11.408380469999999</v>
      </c>
      <c r="E275" s="59">
        <v>2.9258810499999988</v>
      </c>
      <c r="F275" s="59">
        <v>0</v>
      </c>
      <c r="G275" s="59">
        <v>13.161354180000005</v>
      </c>
      <c r="H275" s="59">
        <v>0</v>
      </c>
      <c r="I275" s="59">
        <v>16.350079853443663</v>
      </c>
      <c r="J275" s="59">
        <v>0</v>
      </c>
      <c r="K275" s="59">
        <v>5.2750584825961848</v>
      </c>
      <c r="L275" s="59">
        <v>0</v>
      </c>
      <c r="M275" s="59">
        <v>2.201961917681154</v>
      </c>
      <c r="N275" s="59">
        <v>0</v>
      </c>
      <c r="O275" s="59">
        <v>0.70014842276577838</v>
      </c>
      <c r="P275" s="59">
        <v>0.70014842276577838</v>
      </c>
      <c r="Q275" s="59" t="s">
        <v>81</v>
      </c>
      <c r="R275" s="59">
        <v>0.70014842276577838</v>
      </c>
      <c r="S275" s="59" t="s">
        <v>81</v>
      </c>
      <c r="T275" s="61">
        <f t="shared" si="17"/>
        <v>0.70014842276577838</v>
      </c>
      <c r="U275" s="60">
        <f t="shared" si="16"/>
        <v>0.70014842276577838</v>
      </c>
    </row>
    <row r="276" spans="1:21" s="18" customFormat="1" x14ac:dyDescent="0.25">
      <c r="A276" s="26" t="s">
        <v>346</v>
      </c>
      <c r="B276" s="7" t="s">
        <v>51</v>
      </c>
      <c r="C276" s="50" t="s">
        <v>312</v>
      </c>
      <c r="D276" s="59">
        <v>10.037854850000002</v>
      </c>
      <c r="E276" s="59">
        <v>1.9100549399999975</v>
      </c>
      <c r="F276" s="59">
        <v>0</v>
      </c>
      <c r="G276" s="59">
        <v>12.393323920000009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59" t="s">
        <v>81</v>
      </c>
      <c r="R276" s="59">
        <v>0</v>
      </c>
      <c r="S276" s="59" t="s">
        <v>81</v>
      </c>
      <c r="T276" s="61">
        <f t="shared" si="17"/>
        <v>0</v>
      </c>
      <c r="U276" s="60">
        <f t="shared" si="16"/>
        <v>0</v>
      </c>
    </row>
    <row r="277" spans="1:21" s="18" customFormat="1" x14ac:dyDescent="0.25">
      <c r="A277" s="26" t="s">
        <v>641</v>
      </c>
      <c r="B277" s="5" t="s">
        <v>311</v>
      </c>
      <c r="C277" s="50" t="s">
        <v>312</v>
      </c>
      <c r="D277" s="59"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59" t="s">
        <v>81</v>
      </c>
      <c r="R277" s="59">
        <v>0</v>
      </c>
      <c r="S277" s="59" t="s">
        <v>81</v>
      </c>
      <c r="T277" s="61">
        <f t="shared" si="17"/>
        <v>0</v>
      </c>
      <c r="U277" s="60">
        <f t="shared" si="16"/>
        <v>0</v>
      </c>
    </row>
    <row r="278" spans="1:21" s="18" customFormat="1" x14ac:dyDescent="0.25">
      <c r="A278" s="26" t="s">
        <v>347</v>
      </c>
      <c r="B278" s="7" t="s">
        <v>51</v>
      </c>
      <c r="C278" s="50" t="s">
        <v>312</v>
      </c>
      <c r="D278" s="59">
        <v>0</v>
      </c>
      <c r="E278" s="59">
        <v>0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0</v>
      </c>
      <c r="P278" s="59">
        <v>0</v>
      </c>
      <c r="Q278" s="59" t="s">
        <v>81</v>
      </c>
      <c r="R278" s="59">
        <v>0</v>
      </c>
      <c r="S278" s="59" t="s">
        <v>81</v>
      </c>
      <c r="T278" s="61">
        <f t="shared" si="17"/>
        <v>0</v>
      </c>
      <c r="U278" s="60">
        <f t="shared" si="16"/>
        <v>0</v>
      </c>
    </row>
    <row r="279" spans="1:21" s="18" customFormat="1" x14ac:dyDescent="0.25">
      <c r="A279" s="26" t="s">
        <v>458</v>
      </c>
      <c r="B279" s="5" t="s">
        <v>620</v>
      </c>
      <c r="C279" s="50" t="s">
        <v>312</v>
      </c>
      <c r="D279" s="59" t="s">
        <v>81</v>
      </c>
      <c r="E279" s="59" t="s">
        <v>81</v>
      </c>
      <c r="F279" s="59" t="s">
        <v>81</v>
      </c>
      <c r="G279" s="59">
        <v>0</v>
      </c>
      <c r="H279" s="59" t="s">
        <v>81</v>
      </c>
      <c r="I279" s="59" t="s">
        <v>81</v>
      </c>
      <c r="J279" s="59" t="s">
        <v>81</v>
      </c>
      <c r="K279" s="59" t="s">
        <v>81</v>
      </c>
      <c r="L279" s="59" t="s">
        <v>81</v>
      </c>
      <c r="M279" s="59" t="s">
        <v>81</v>
      </c>
      <c r="N279" s="59" t="s">
        <v>81</v>
      </c>
      <c r="O279" s="59" t="s">
        <v>81</v>
      </c>
      <c r="P279" s="59" t="s">
        <v>81</v>
      </c>
      <c r="Q279" s="59" t="s">
        <v>81</v>
      </c>
      <c r="R279" s="59" t="s">
        <v>81</v>
      </c>
      <c r="S279" s="59" t="s">
        <v>81</v>
      </c>
      <c r="T279" s="61" t="str">
        <f t="shared" si="17"/>
        <v>-</v>
      </c>
      <c r="U279" s="60" t="str">
        <f t="shared" si="16"/>
        <v>-</v>
      </c>
    </row>
    <row r="280" spans="1:21" s="18" customFormat="1" x14ac:dyDescent="0.25">
      <c r="A280" s="26" t="s">
        <v>348</v>
      </c>
      <c r="B280" s="7" t="s">
        <v>51</v>
      </c>
      <c r="C280" s="50" t="s">
        <v>312</v>
      </c>
      <c r="D280" s="59" t="s">
        <v>81</v>
      </c>
      <c r="E280" s="59" t="s">
        <v>81</v>
      </c>
      <c r="F280" s="59" t="s">
        <v>81</v>
      </c>
      <c r="G280" s="59">
        <v>0</v>
      </c>
      <c r="H280" s="59" t="s">
        <v>81</v>
      </c>
      <c r="I280" s="59" t="s">
        <v>81</v>
      </c>
      <c r="J280" s="59" t="s">
        <v>81</v>
      </c>
      <c r="K280" s="59" t="s">
        <v>81</v>
      </c>
      <c r="L280" s="59" t="s">
        <v>81</v>
      </c>
      <c r="M280" s="59" t="s">
        <v>81</v>
      </c>
      <c r="N280" s="59" t="s">
        <v>81</v>
      </c>
      <c r="O280" s="59" t="s">
        <v>81</v>
      </c>
      <c r="P280" s="59" t="s">
        <v>81</v>
      </c>
      <c r="Q280" s="59" t="s">
        <v>81</v>
      </c>
      <c r="R280" s="59" t="s">
        <v>81</v>
      </c>
      <c r="S280" s="59" t="s">
        <v>81</v>
      </c>
      <c r="T280" s="61" t="str">
        <f t="shared" si="17"/>
        <v>-</v>
      </c>
      <c r="U280" s="60" t="str">
        <f t="shared" si="16"/>
        <v>-</v>
      </c>
    </row>
    <row r="281" spans="1:21" s="18" customFormat="1" ht="31.5" x14ac:dyDescent="0.25">
      <c r="A281" s="26" t="s">
        <v>349</v>
      </c>
      <c r="B281" s="1" t="s">
        <v>596</v>
      </c>
      <c r="C281" s="50" t="s">
        <v>312</v>
      </c>
      <c r="D281" s="59" t="s">
        <v>81</v>
      </c>
      <c r="E281" s="59" t="s">
        <v>81</v>
      </c>
      <c r="F281" s="59" t="s">
        <v>81</v>
      </c>
      <c r="G281" s="59">
        <v>0</v>
      </c>
      <c r="H281" s="59" t="s">
        <v>81</v>
      </c>
      <c r="I281" s="59" t="s">
        <v>81</v>
      </c>
      <c r="J281" s="59" t="s">
        <v>81</v>
      </c>
      <c r="K281" s="59" t="s">
        <v>81</v>
      </c>
      <c r="L281" s="59" t="s">
        <v>81</v>
      </c>
      <c r="M281" s="59" t="s">
        <v>81</v>
      </c>
      <c r="N281" s="59" t="s">
        <v>81</v>
      </c>
      <c r="O281" s="59" t="s">
        <v>81</v>
      </c>
      <c r="P281" s="59" t="s">
        <v>81</v>
      </c>
      <c r="Q281" s="59" t="s">
        <v>81</v>
      </c>
      <c r="R281" s="59" t="s">
        <v>81</v>
      </c>
      <c r="S281" s="59" t="s">
        <v>81</v>
      </c>
      <c r="T281" s="61" t="str">
        <f t="shared" si="17"/>
        <v>-</v>
      </c>
      <c r="U281" s="60" t="str">
        <f t="shared" si="16"/>
        <v>-</v>
      </c>
    </row>
    <row r="282" spans="1:21" s="18" customFormat="1" x14ac:dyDescent="0.25">
      <c r="A282" s="26" t="s">
        <v>350</v>
      </c>
      <c r="B282" s="7" t="s">
        <v>51</v>
      </c>
      <c r="C282" s="50" t="s">
        <v>312</v>
      </c>
      <c r="D282" s="59" t="s">
        <v>81</v>
      </c>
      <c r="E282" s="59" t="s">
        <v>81</v>
      </c>
      <c r="F282" s="59" t="s">
        <v>81</v>
      </c>
      <c r="G282" s="59">
        <v>0</v>
      </c>
      <c r="H282" s="59" t="s">
        <v>81</v>
      </c>
      <c r="I282" s="59" t="s">
        <v>81</v>
      </c>
      <c r="J282" s="59" t="s">
        <v>81</v>
      </c>
      <c r="K282" s="59" t="s">
        <v>81</v>
      </c>
      <c r="L282" s="59" t="s">
        <v>81</v>
      </c>
      <c r="M282" s="59" t="s">
        <v>81</v>
      </c>
      <c r="N282" s="59" t="s">
        <v>81</v>
      </c>
      <c r="O282" s="59" t="s">
        <v>81</v>
      </c>
      <c r="P282" s="59" t="s">
        <v>81</v>
      </c>
      <c r="Q282" s="59" t="s">
        <v>81</v>
      </c>
      <c r="R282" s="59" t="s">
        <v>81</v>
      </c>
      <c r="S282" s="59" t="s">
        <v>81</v>
      </c>
      <c r="T282" s="61" t="str">
        <f t="shared" si="17"/>
        <v>-</v>
      </c>
      <c r="U282" s="60" t="str">
        <f t="shared" si="16"/>
        <v>-</v>
      </c>
    </row>
    <row r="283" spans="1:21" s="18" customFormat="1" x14ac:dyDescent="0.25">
      <c r="A283" s="26" t="s">
        <v>557</v>
      </c>
      <c r="B283" s="7" t="s">
        <v>207</v>
      </c>
      <c r="C283" s="50" t="s">
        <v>312</v>
      </c>
      <c r="D283" s="59" t="s">
        <v>81</v>
      </c>
      <c r="E283" s="59" t="s">
        <v>81</v>
      </c>
      <c r="F283" s="59" t="s">
        <v>81</v>
      </c>
      <c r="G283" s="59">
        <v>0</v>
      </c>
      <c r="H283" s="59" t="s">
        <v>81</v>
      </c>
      <c r="I283" s="59" t="s">
        <v>81</v>
      </c>
      <c r="J283" s="59" t="s">
        <v>81</v>
      </c>
      <c r="K283" s="59" t="s">
        <v>81</v>
      </c>
      <c r="L283" s="59" t="s">
        <v>81</v>
      </c>
      <c r="M283" s="59" t="s">
        <v>81</v>
      </c>
      <c r="N283" s="59" t="s">
        <v>81</v>
      </c>
      <c r="O283" s="59" t="s">
        <v>81</v>
      </c>
      <c r="P283" s="59" t="s">
        <v>81</v>
      </c>
      <c r="Q283" s="59" t="s">
        <v>81</v>
      </c>
      <c r="R283" s="59" t="s">
        <v>81</v>
      </c>
      <c r="S283" s="59" t="s">
        <v>81</v>
      </c>
      <c r="T283" s="61" t="str">
        <f t="shared" si="17"/>
        <v>-</v>
      </c>
      <c r="U283" s="60" t="str">
        <f t="shared" si="16"/>
        <v>-</v>
      </c>
    </row>
    <row r="284" spans="1:21" s="18" customFormat="1" x14ac:dyDescent="0.25">
      <c r="A284" s="26" t="s">
        <v>559</v>
      </c>
      <c r="B284" s="8" t="s">
        <v>51</v>
      </c>
      <c r="C284" s="50" t="s">
        <v>312</v>
      </c>
      <c r="D284" s="59" t="s">
        <v>81</v>
      </c>
      <c r="E284" s="59" t="s">
        <v>81</v>
      </c>
      <c r="F284" s="59" t="s">
        <v>81</v>
      </c>
      <c r="G284" s="59">
        <v>0</v>
      </c>
      <c r="H284" s="59" t="s">
        <v>81</v>
      </c>
      <c r="I284" s="59" t="s">
        <v>81</v>
      </c>
      <c r="J284" s="59" t="s">
        <v>81</v>
      </c>
      <c r="K284" s="59" t="s">
        <v>81</v>
      </c>
      <c r="L284" s="59" t="s">
        <v>81</v>
      </c>
      <c r="M284" s="59" t="s">
        <v>81</v>
      </c>
      <c r="N284" s="59" t="s">
        <v>81</v>
      </c>
      <c r="O284" s="59" t="s">
        <v>81</v>
      </c>
      <c r="P284" s="59" t="s">
        <v>81</v>
      </c>
      <c r="Q284" s="59" t="s">
        <v>81</v>
      </c>
      <c r="R284" s="59" t="s">
        <v>81</v>
      </c>
      <c r="S284" s="59" t="s">
        <v>81</v>
      </c>
      <c r="T284" s="61" t="str">
        <f t="shared" si="17"/>
        <v>-</v>
      </c>
      <c r="U284" s="60" t="str">
        <f t="shared" si="16"/>
        <v>-</v>
      </c>
    </row>
    <row r="285" spans="1:21" s="18" customFormat="1" x14ac:dyDescent="0.25">
      <c r="A285" s="26" t="s">
        <v>558</v>
      </c>
      <c r="B285" s="7" t="s">
        <v>195</v>
      </c>
      <c r="C285" s="50" t="s">
        <v>312</v>
      </c>
      <c r="D285" s="59" t="s">
        <v>81</v>
      </c>
      <c r="E285" s="59" t="s">
        <v>81</v>
      </c>
      <c r="F285" s="59" t="s">
        <v>81</v>
      </c>
      <c r="G285" s="59">
        <v>0</v>
      </c>
      <c r="H285" s="59" t="s">
        <v>81</v>
      </c>
      <c r="I285" s="59" t="s">
        <v>81</v>
      </c>
      <c r="J285" s="59" t="s">
        <v>81</v>
      </c>
      <c r="K285" s="59" t="s">
        <v>81</v>
      </c>
      <c r="L285" s="59" t="s">
        <v>81</v>
      </c>
      <c r="M285" s="59" t="s">
        <v>81</v>
      </c>
      <c r="N285" s="59" t="s">
        <v>81</v>
      </c>
      <c r="O285" s="59" t="s">
        <v>81</v>
      </c>
      <c r="P285" s="59" t="s">
        <v>81</v>
      </c>
      <c r="Q285" s="59" t="s">
        <v>81</v>
      </c>
      <c r="R285" s="59" t="s">
        <v>81</v>
      </c>
      <c r="S285" s="59" t="s">
        <v>81</v>
      </c>
      <c r="T285" s="61" t="str">
        <f t="shared" si="17"/>
        <v>-</v>
      </c>
      <c r="U285" s="60" t="str">
        <f t="shared" si="16"/>
        <v>-</v>
      </c>
    </row>
    <row r="286" spans="1:21" s="18" customFormat="1" x14ac:dyDescent="0.25">
      <c r="A286" s="26" t="s">
        <v>560</v>
      </c>
      <c r="B286" s="8" t="s">
        <v>51</v>
      </c>
      <c r="C286" s="50" t="s">
        <v>312</v>
      </c>
      <c r="D286" s="59" t="s">
        <v>81</v>
      </c>
      <c r="E286" s="59" t="s">
        <v>81</v>
      </c>
      <c r="F286" s="59" t="s">
        <v>81</v>
      </c>
      <c r="G286" s="59">
        <v>0</v>
      </c>
      <c r="H286" s="59" t="s">
        <v>81</v>
      </c>
      <c r="I286" s="59" t="s">
        <v>81</v>
      </c>
      <c r="J286" s="59" t="s">
        <v>81</v>
      </c>
      <c r="K286" s="59" t="s">
        <v>81</v>
      </c>
      <c r="L286" s="59" t="s">
        <v>81</v>
      </c>
      <c r="M286" s="59" t="s">
        <v>81</v>
      </c>
      <c r="N286" s="59" t="s">
        <v>81</v>
      </c>
      <c r="O286" s="59" t="s">
        <v>81</v>
      </c>
      <c r="P286" s="59" t="s">
        <v>81</v>
      </c>
      <c r="Q286" s="59" t="s">
        <v>81</v>
      </c>
      <c r="R286" s="59" t="s">
        <v>81</v>
      </c>
      <c r="S286" s="59" t="s">
        <v>81</v>
      </c>
      <c r="T286" s="61" t="str">
        <f t="shared" si="17"/>
        <v>-</v>
      </c>
      <c r="U286" s="60" t="str">
        <f t="shared" si="16"/>
        <v>-</v>
      </c>
    </row>
    <row r="287" spans="1:21" s="18" customFormat="1" x14ac:dyDescent="0.25">
      <c r="A287" s="26" t="s">
        <v>351</v>
      </c>
      <c r="B287" s="1" t="s">
        <v>359</v>
      </c>
      <c r="C287" s="50" t="s">
        <v>312</v>
      </c>
      <c r="D287" s="59">
        <v>755.47548940540435</v>
      </c>
      <c r="E287" s="59">
        <v>399.14521492803129</v>
      </c>
      <c r="F287" s="59">
        <v>422.43828054118603</v>
      </c>
      <c r="G287" s="59">
        <v>185.54393958016291</v>
      </c>
      <c r="H287" s="59">
        <v>508.32456423952976</v>
      </c>
      <c r="I287" s="59">
        <v>182.35521390671926</v>
      </c>
      <c r="J287" s="59">
        <v>540.4006584778931</v>
      </c>
      <c r="K287" s="59">
        <v>193.43023527756674</v>
      </c>
      <c r="L287" s="59">
        <v>650.13069211402717</v>
      </c>
      <c r="M287" s="59">
        <v>196.50333184248177</v>
      </c>
      <c r="N287" s="59">
        <v>764.13258713486812</v>
      </c>
      <c r="O287" s="59">
        <v>198.00514533739715</v>
      </c>
      <c r="P287" s="59">
        <v>198.00514533739715</v>
      </c>
      <c r="Q287" s="59" t="s">
        <v>81</v>
      </c>
      <c r="R287" s="59">
        <v>198.00514533739715</v>
      </c>
      <c r="S287" s="59" t="s">
        <v>81</v>
      </c>
      <c r="T287" s="61">
        <f t="shared" si="17"/>
        <v>198.00514533739715</v>
      </c>
      <c r="U287" s="60">
        <f t="shared" si="16"/>
        <v>198.00514533739715</v>
      </c>
    </row>
    <row r="288" spans="1:21" s="18" customFormat="1" x14ac:dyDescent="0.25">
      <c r="A288" s="26" t="s">
        <v>352</v>
      </c>
      <c r="B288" s="7" t="s">
        <v>51</v>
      </c>
      <c r="C288" s="50" t="s">
        <v>312</v>
      </c>
      <c r="D288" s="59">
        <v>265.52864032852199</v>
      </c>
      <c r="E288" s="59">
        <v>127.94973247927989</v>
      </c>
      <c r="F288" s="59">
        <v>193.36622683215779</v>
      </c>
      <c r="G288" s="59">
        <v>12.416744502772316</v>
      </c>
      <c r="H288" s="59">
        <v>177.50425650567152</v>
      </c>
      <c r="I288" s="59">
        <v>0</v>
      </c>
      <c r="J288" s="59">
        <v>152.30811100133712</v>
      </c>
      <c r="K288" s="59">
        <v>0</v>
      </c>
      <c r="L288" s="59">
        <v>148.50349265452536</v>
      </c>
      <c r="M288" s="59">
        <v>0</v>
      </c>
      <c r="N288" s="59">
        <v>160.60199160688819</v>
      </c>
      <c r="O288" s="59">
        <v>0</v>
      </c>
      <c r="P288" s="59">
        <v>0</v>
      </c>
      <c r="Q288" s="59" t="s">
        <v>81</v>
      </c>
      <c r="R288" s="59">
        <v>0</v>
      </c>
      <c r="S288" s="59" t="s">
        <v>81</v>
      </c>
      <c r="T288" s="61">
        <f t="shared" si="17"/>
        <v>0</v>
      </c>
      <c r="U288" s="60">
        <f t="shared" si="16"/>
        <v>0</v>
      </c>
    </row>
    <row r="289" spans="1:21" s="18" customFormat="1" x14ac:dyDescent="0.25">
      <c r="A289" s="26" t="s">
        <v>135</v>
      </c>
      <c r="B289" s="6" t="s">
        <v>597</v>
      </c>
      <c r="C289" s="50" t="s">
        <v>312</v>
      </c>
      <c r="D289" s="59">
        <v>3052.5427067958558</v>
      </c>
      <c r="E289" s="59">
        <v>4336.1685479124262</v>
      </c>
      <c r="F289" s="59">
        <v>3528.8502251517584</v>
      </c>
      <c r="G289" s="59">
        <v>6372.30162219663</v>
      </c>
      <c r="H289" s="59">
        <v>3072.049180826617</v>
      </c>
      <c r="I289" s="59">
        <v>6247.1623757529514</v>
      </c>
      <c r="J289" s="59">
        <v>2685.2160556134545</v>
      </c>
      <c r="K289" s="59">
        <v>6552.7278763098429</v>
      </c>
      <c r="L289" s="59">
        <v>2693.4894516123964</v>
      </c>
      <c r="M289" s="59">
        <v>5819.5606331155941</v>
      </c>
      <c r="N289" s="59">
        <v>3380.437161401137</v>
      </c>
      <c r="O289" s="59">
        <v>6052.7202020498253</v>
      </c>
      <c r="P289" s="59">
        <v>5253.5869137805175</v>
      </c>
      <c r="Q289" s="59" t="s">
        <v>81</v>
      </c>
      <c r="R289" s="59">
        <v>5066.2655263776223</v>
      </c>
      <c r="S289" s="59" t="s">
        <v>81</v>
      </c>
      <c r="T289" s="61">
        <f t="shared" si="17"/>
        <v>5066.2655263776223</v>
      </c>
      <c r="U289" s="60">
        <f t="shared" si="16"/>
        <v>6052.7202020498253</v>
      </c>
    </row>
    <row r="290" spans="1:21" s="18" customFormat="1" x14ac:dyDescent="0.25">
      <c r="A290" s="26" t="s">
        <v>236</v>
      </c>
      <c r="B290" s="1" t="s">
        <v>132</v>
      </c>
      <c r="C290" s="50" t="s">
        <v>312</v>
      </c>
      <c r="D290" s="59" t="s">
        <v>81</v>
      </c>
      <c r="E290" s="59" t="s">
        <v>81</v>
      </c>
      <c r="F290" s="59" t="s">
        <v>81</v>
      </c>
      <c r="G290" s="59">
        <v>0</v>
      </c>
      <c r="H290" s="59" t="s">
        <v>81</v>
      </c>
      <c r="I290" s="59">
        <v>0</v>
      </c>
      <c r="J290" s="59" t="s">
        <v>81</v>
      </c>
      <c r="K290" s="59">
        <v>0</v>
      </c>
      <c r="L290" s="59" t="s">
        <v>81</v>
      </c>
      <c r="M290" s="59">
        <v>0</v>
      </c>
      <c r="N290" s="59" t="s">
        <v>81</v>
      </c>
      <c r="O290" s="59">
        <v>0</v>
      </c>
      <c r="P290" s="59">
        <v>0</v>
      </c>
      <c r="Q290" s="59" t="s">
        <v>81</v>
      </c>
      <c r="R290" s="59">
        <v>0</v>
      </c>
      <c r="S290" s="59" t="s">
        <v>81</v>
      </c>
      <c r="T290" s="61">
        <f t="shared" si="17"/>
        <v>0</v>
      </c>
      <c r="U290" s="60">
        <f t="shared" si="16"/>
        <v>0</v>
      </c>
    </row>
    <row r="291" spans="1:21" s="18" customFormat="1" x14ac:dyDescent="0.25">
      <c r="A291" s="26" t="s">
        <v>237</v>
      </c>
      <c r="B291" s="7" t="s">
        <v>51</v>
      </c>
      <c r="C291" s="50" t="s">
        <v>312</v>
      </c>
      <c r="D291" s="59" t="s">
        <v>81</v>
      </c>
      <c r="E291" s="59" t="s">
        <v>81</v>
      </c>
      <c r="F291" s="59" t="s">
        <v>81</v>
      </c>
      <c r="G291" s="59">
        <v>0</v>
      </c>
      <c r="H291" s="59" t="s">
        <v>81</v>
      </c>
      <c r="I291" s="59">
        <v>0</v>
      </c>
      <c r="J291" s="59" t="s">
        <v>81</v>
      </c>
      <c r="K291" s="59">
        <v>0</v>
      </c>
      <c r="L291" s="59" t="s">
        <v>81</v>
      </c>
      <c r="M291" s="59">
        <v>0</v>
      </c>
      <c r="N291" s="59" t="s">
        <v>81</v>
      </c>
      <c r="O291" s="59">
        <v>0</v>
      </c>
      <c r="P291" s="59">
        <v>0</v>
      </c>
      <c r="Q291" s="59" t="s">
        <v>81</v>
      </c>
      <c r="R291" s="59">
        <v>0</v>
      </c>
      <c r="S291" s="59" t="s">
        <v>81</v>
      </c>
      <c r="T291" s="61">
        <f t="shared" si="17"/>
        <v>0</v>
      </c>
      <c r="U291" s="60">
        <f t="shared" si="16"/>
        <v>0</v>
      </c>
    </row>
    <row r="292" spans="1:21" s="18" customFormat="1" x14ac:dyDescent="0.25">
      <c r="A292" s="26" t="s">
        <v>238</v>
      </c>
      <c r="B292" s="1" t="s">
        <v>598</v>
      </c>
      <c r="C292" s="50" t="s">
        <v>312</v>
      </c>
      <c r="D292" s="59">
        <v>245.61787579000003</v>
      </c>
      <c r="E292" s="59">
        <v>177.46468559000002</v>
      </c>
      <c r="F292" s="59">
        <v>225.46827885594035</v>
      </c>
      <c r="G292" s="59">
        <v>144.0062064</v>
      </c>
      <c r="H292" s="59">
        <v>229.22036209273838</v>
      </c>
      <c r="I292" s="59">
        <v>115.25570455884794</v>
      </c>
      <c r="J292" s="59">
        <v>232.94970513298725</v>
      </c>
      <c r="K292" s="59">
        <v>119.57335286315623</v>
      </c>
      <c r="L292" s="59">
        <v>236.83107802469132</v>
      </c>
      <c r="M292" s="59">
        <v>123.47793536245031</v>
      </c>
      <c r="N292" s="59">
        <v>240.87067307225976</v>
      </c>
      <c r="O292" s="59">
        <v>128.14795099286596</v>
      </c>
      <c r="P292" s="59">
        <v>133.42343893833086</v>
      </c>
      <c r="Q292" s="59" t="s">
        <v>81</v>
      </c>
      <c r="R292" s="59">
        <v>133.42343893833086</v>
      </c>
      <c r="S292" s="59" t="s">
        <v>81</v>
      </c>
      <c r="T292" s="61">
        <f t="shared" si="17"/>
        <v>133.42343893833086</v>
      </c>
      <c r="U292" s="60">
        <f t="shared" ref="U292:U311" si="18">O292</f>
        <v>128.14795099286596</v>
      </c>
    </row>
    <row r="293" spans="1:21" s="18" customFormat="1" x14ac:dyDescent="0.25">
      <c r="A293" s="26" t="s">
        <v>240</v>
      </c>
      <c r="B293" s="7" t="s">
        <v>202</v>
      </c>
      <c r="C293" s="50" t="s">
        <v>312</v>
      </c>
      <c r="D293" s="59"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59" t="s">
        <v>81</v>
      </c>
      <c r="R293" s="59">
        <v>0</v>
      </c>
      <c r="S293" s="59" t="s">
        <v>81</v>
      </c>
      <c r="T293" s="61">
        <f t="shared" si="17"/>
        <v>0</v>
      </c>
      <c r="U293" s="60">
        <f t="shared" si="18"/>
        <v>0</v>
      </c>
    </row>
    <row r="294" spans="1:21" s="18" customFormat="1" x14ac:dyDescent="0.25">
      <c r="A294" s="26" t="s">
        <v>241</v>
      </c>
      <c r="B294" s="8" t="s">
        <v>51</v>
      </c>
      <c r="C294" s="50" t="s">
        <v>312</v>
      </c>
      <c r="D294" s="59"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59" t="s">
        <v>81</v>
      </c>
      <c r="R294" s="59">
        <v>0</v>
      </c>
      <c r="S294" s="59" t="s">
        <v>81</v>
      </c>
      <c r="T294" s="61">
        <f t="shared" si="17"/>
        <v>0</v>
      </c>
      <c r="U294" s="60">
        <f t="shared" si="18"/>
        <v>0</v>
      </c>
    </row>
    <row r="295" spans="1:21" s="18" customFormat="1" x14ac:dyDescent="0.25">
      <c r="A295" s="26" t="s">
        <v>242</v>
      </c>
      <c r="B295" s="7" t="s">
        <v>262</v>
      </c>
      <c r="C295" s="50" t="s">
        <v>312</v>
      </c>
      <c r="D295" s="59">
        <v>245.61787579000003</v>
      </c>
      <c r="E295" s="59">
        <v>177.46468559000002</v>
      </c>
      <c r="F295" s="59">
        <v>225.46827885594035</v>
      </c>
      <c r="G295" s="59">
        <v>144.0062064</v>
      </c>
      <c r="H295" s="59">
        <v>229.22036209273838</v>
      </c>
      <c r="I295" s="59">
        <v>115.25570455884794</v>
      </c>
      <c r="J295" s="59">
        <v>232.94970513298725</v>
      </c>
      <c r="K295" s="59">
        <v>119.57335286315623</v>
      </c>
      <c r="L295" s="59">
        <v>236.83107802469132</v>
      </c>
      <c r="M295" s="59">
        <v>123.47793536245031</v>
      </c>
      <c r="N295" s="59">
        <v>240.87067307225976</v>
      </c>
      <c r="O295" s="59">
        <v>128.14795099286596</v>
      </c>
      <c r="P295" s="59">
        <v>133.42343893833086</v>
      </c>
      <c r="Q295" s="59" t="s">
        <v>81</v>
      </c>
      <c r="R295" s="59">
        <v>133.42343893833086</v>
      </c>
      <c r="S295" s="59" t="s">
        <v>81</v>
      </c>
      <c r="T295" s="61">
        <f t="shared" si="17"/>
        <v>133.42343893833086</v>
      </c>
      <c r="U295" s="60">
        <f t="shared" si="18"/>
        <v>128.14795099286596</v>
      </c>
    </row>
    <row r="296" spans="1:21" s="18" customFormat="1" x14ac:dyDescent="0.25">
      <c r="A296" s="26" t="s">
        <v>243</v>
      </c>
      <c r="B296" s="8" t="s">
        <v>51</v>
      </c>
      <c r="C296" s="50" t="s">
        <v>312</v>
      </c>
      <c r="D296" s="59">
        <v>12.482211189999999</v>
      </c>
      <c r="E296" s="59">
        <v>0.25338550999999049</v>
      </c>
      <c r="F296" s="59">
        <v>0</v>
      </c>
      <c r="G296" s="59"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59" t="s">
        <v>81</v>
      </c>
      <c r="R296" s="59">
        <v>0</v>
      </c>
      <c r="S296" s="59" t="s">
        <v>81</v>
      </c>
      <c r="T296" s="61">
        <f t="shared" si="17"/>
        <v>0</v>
      </c>
      <c r="U296" s="60">
        <f t="shared" si="18"/>
        <v>0</v>
      </c>
    </row>
    <row r="297" spans="1:21" s="18" customFormat="1" ht="31.5" x14ac:dyDescent="0.25">
      <c r="A297" s="26" t="s">
        <v>239</v>
      </c>
      <c r="B297" s="1" t="s">
        <v>466</v>
      </c>
      <c r="C297" s="50" t="s">
        <v>312</v>
      </c>
      <c r="D297" s="59">
        <v>200.23348826999998</v>
      </c>
      <c r="E297" s="59">
        <v>107.15699686000032</v>
      </c>
      <c r="F297" s="59">
        <v>114.047749256087</v>
      </c>
      <c r="G297" s="59">
        <v>125.16505691000027</v>
      </c>
      <c r="H297" s="59">
        <v>124.26575535012363</v>
      </c>
      <c r="I297" s="59">
        <v>125.16505504172481</v>
      </c>
      <c r="J297" s="59">
        <v>132.93700936526946</v>
      </c>
      <c r="K297" s="59">
        <v>125.16505504172481</v>
      </c>
      <c r="L297" s="59">
        <v>140.12214563438064</v>
      </c>
      <c r="M297" s="59">
        <v>125.16505504172481</v>
      </c>
      <c r="N297" s="59">
        <v>147.00452394971438</v>
      </c>
      <c r="O297" s="59">
        <v>125.16505504172481</v>
      </c>
      <c r="P297" s="59">
        <v>125.16505504172481</v>
      </c>
      <c r="Q297" s="59" t="s">
        <v>81</v>
      </c>
      <c r="R297" s="59">
        <v>125.16505504172481</v>
      </c>
      <c r="S297" s="59" t="s">
        <v>81</v>
      </c>
      <c r="T297" s="61">
        <f t="shared" si="17"/>
        <v>125.16505504172481</v>
      </c>
      <c r="U297" s="60">
        <f t="shared" si="18"/>
        <v>125.16505504172481</v>
      </c>
    </row>
    <row r="298" spans="1:21" s="18" customFormat="1" x14ac:dyDescent="0.25">
      <c r="A298" s="26" t="s">
        <v>244</v>
      </c>
      <c r="B298" s="7" t="s">
        <v>51</v>
      </c>
      <c r="C298" s="50" t="s">
        <v>312</v>
      </c>
      <c r="D298" s="59">
        <v>0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59" t="s">
        <v>81</v>
      </c>
      <c r="R298" s="59">
        <v>0</v>
      </c>
      <c r="S298" s="59" t="s">
        <v>81</v>
      </c>
      <c r="T298" s="61">
        <f t="shared" si="17"/>
        <v>0</v>
      </c>
      <c r="U298" s="60">
        <f t="shared" si="18"/>
        <v>0</v>
      </c>
    </row>
    <row r="299" spans="1:21" s="18" customFormat="1" x14ac:dyDescent="0.25">
      <c r="A299" s="26" t="s">
        <v>245</v>
      </c>
      <c r="B299" s="1" t="s">
        <v>263</v>
      </c>
      <c r="C299" s="50" t="s">
        <v>312</v>
      </c>
      <c r="D299" s="59">
        <v>180.67301617999991</v>
      </c>
      <c r="E299" s="59">
        <v>205.40963558999997</v>
      </c>
      <c r="F299" s="59">
        <v>224.58675239800007</v>
      </c>
      <c r="G299" s="59">
        <v>209.44238361000004</v>
      </c>
      <c r="H299" s="59">
        <v>215.74990928655839</v>
      </c>
      <c r="I299" s="59">
        <v>147.76170712599981</v>
      </c>
      <c r="J299" s="59">
        <v>224.42736673679877</v>
      </c>
      <c r="K299" s="59">
        <v>152.7033520673113</v>
      </c>
      <c r="L299" s="59">
        <v>233.37997854206688</v>
      </c>
      <c r="M299" s="59">
        <v>158.14952850404103</v>
      </c>
      <c r="N299" s="59">
        <v>242.69236938111879</v>
      </c>
      <c r="O299" s="59">
        <v>164.83331499568001</v>
      </c>
      <c r="P299" s="59">
        <v>172.09727592092892</v>
      </c>
      <c r="Q299" s="59" t="s">
        <v>81</v>
      </c>
      <c r="R299" s="59">
        <v>172.09727592092892</v>
      </c>
      <c r="S299" s="59" t="s">
        <v>81</v>
      </c>
      <c r="T299" s="61">
        <f t="shared" si="17"/>
        <v>172.09727592092892</v>
      </c>
      <c r="U299" s="60">
        <f t="shared" si="18"/>
        <v>164.83331499568001</v>
      </c>
    </row>
    <row r="300" spans="1:21" s="18" customFormat="1" x14ac:dyDescent="0.25">
      <c r="A300" s="26" t="s">
        <v>250</v>
      </c>
      <c r="B300" s="7" t="s">
        <v>51</v>
      </c>
      <c r="C300" s="50" t="s">
        <v>312</v>
      </c>
      <c r="D300" s="59">
        <v>0</v>
      </c>
      <c r="E300" s="59">
        <v>0</v>
      </c>
      <c r="F300" s="59">
        <v>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59" t="s">
        <v>81</v>
      </c>
      <c r="R300" s="59">
        <v>0</v>
      </c>
      <c r="S300" s="59" t="s">
        <v>81</v>
      </c>
      <c r="T300" s="61">
        <f t="shared" si="17"/>
        <v>0</v>
      </c>
      <c r="U300" s="60">
        <f t="shared" si="18"/>
        <v>0</v>
      </c>
    </row>
    <row r="301" spans="1:21" s="18" customFormat="1" x14ac:dyDescent="0.25">
      <c r="A301" s="26" t="s">
        <v>246</v>
      </c>
      <c r="B301" s="1" t="s">
        <v>264</v>
      </c>
      <c r="C301" s="50" t="s">
        <v>312</v>
      </c>
      <c r="D301" s="59">
        <v>117.01479765719128</v>
      </c>
      <c r="E301" s="59">
        <v>170.21536531588987</v>
      </c>
      <c r="F301" s="59">
        <v>151.14982458416401</v>
      </c>
      <c r="G301" s="59">
        <v>0</v>
      </c>
      <c r="H301" s="59">
        <v>151.14982458416412</v>
      </c>
      <c r="I301" s="59">
        <v>231.33049265065074</v>
      </c>
      <c r="J301" s="59">
        <v>151.14982458416412</v>
      </c>
      <c r="K301" s="59">
        <v>231.33049265065097</v>
      </c>
      <c r="L301" s="59">
        <v>151.14982458416409</v>
      </c>
      <c r="M301" s="59">
        <v>231.33049265065097</v>
      </c>
      <c r="N301" s="59">
        <v>151.14982458416409</v>
      </c>
      <c r="O301" s="59">
        <v>231.33049265065097</v>
      </c>
      <c r="P301" s="59">
        <v>231.33049265065097</v>
      </c>
      <c r="Q301" s="59" t="s">
        <v>81</v>
      </c>
      <c r="R301" s="59">
        <v>231.33049265065097</v>
      </c>
      <c r="S301" s="59" t="s">
        <v>81</v>
      </c>
      <c r="T301" s="61">
        <f t="shared" si="17"/>
        <v>231.33049265065097</v>
      </c>
      <c r="U301" s="60">
        <f t="shared" si="18"/>
        <v>231.33049265065097</v>
      </c>
    </row>
    <row r="302" spans="1:21" s="18" customFormat="1" x14ac:dyDescent="0.25">
      <c r="A302" s="26" t="s">
        <v>251</v>
      </c>
      <c r="B302" s="7" t="s">
        <v>51</v>
      </c>
      <c r="C302" s="50" t="s">
        <v>312</v>
      </c>
      <c r="D302" s="59"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 t="s">
        <v>81</v>
      </c>
      <c r="R302" s="59">
        <v>0</v>
      </c>
      <c r="S302" s="59" t="s">
        <v>81</v>
      </c>
      <c r="T302" s="61">
        <f t="shared" si="17"/>
        <v>0</v>
      </c>
      <c r="U302" s="60">
        <f t="shared" si="18"/>
        <v>0</v>
      </c>
    </row>
    <row r="303" spans="1:21" s="18" customFormat="1" x14ac:dyDescent="0.25">
      <c r="A303" s="26" t="s">
        <v>247</v>
      </c>
      <c r="B303" s="1" t="s">
        <v>265</v>
      </c>
      <c r="C303" s="50" t="s">
        <v>312</v>
      </c>
      <c r="D303" s="59">
        <v>217.73902720803639</v>
      </c>
      <c r="E303" s="59">
        <v>118.96221286469586</v>
      </c>
      <c r="F303" s="59">
        <v>40.918869923682529</v>
      </c>
      <c r="G303" s="59">
        <v>93.508224315746332</v>
      </c>
      <c r="H303" s="59">
        <v>40.918869923682479</v>
      </c>
      <c r="I303" s="59">
        <v>57.531099610068587</v>
      </c>
      <c r="J303" s="59">
        <v>40.918869923682472</v>
      </c>
      <c r="K303" s="59">
        <v>57.531099610068566</v>
      </c>
      <c r="L303" s="59">
        <v>40.918869923682472</v>
      </c>
      <c r="M303" s="59">
        <v>57.531099610068566</v>
      </c>
      <c r="N303" s="59">
        <v>40.918869923682465</v>
      </c>
      <c r="O303" s="59">
        <v>57.531099610068566</v>
      </c>
      <c r="P303" s="59">
        <v>57.531099610068566</v>
      </c>
      <c r="Q303" s="59" t="s">
        <v>81</v>
      </c>
      <c r="R303" s="59">
        <v>57.531099610068566</v>
      </c>
      <c r="S303" s="59" t="s">
        <v>81</v>
      </c>
      <c r="T303" s="61">
        <f t="shared" si="17"/>
        <v>57.531099610068566</v>
      </c>
      <c r="U303" s="60">
        <f t="shared" si="18"/>
        <v>57.531099610068566</v>
      </c>
    </row>
    <row r="304" spans="1:21" s="18" customFormat="1" x14ac:dyDescent="0.25">
      <c r="A304" s="26" t="s">
        <v>252</v>
      </c>
      <c r="B304" s="7" t="s">
        <v>51</v>
      </c>
      <c r="C304" s="50" t="s">
        <v>312</v>
      </c>
      <c r="D304" s="59">
        <v>0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 t="s">
        <v>81</v>
      </c>
      <c r="R304" s="59">
        <v>0</v>
      </c>
      <c r="S304" s="59" t="s">
        <v>81</v>
      </c>
      <c r="T304" s="61">
        <f t="shared" si="17"/>
        <v>0</v>
      </c>
      <c r="U304" s="60">
        <f t="shared" si="18"/>
        <v>0</v>
      </c>
    </row>
    <row r="305" spans="1:21" s="18" customFormat="1" x14ac:dyDescent="0.25">
      <c r="A305" s="26" t="s">
        <v>248</v>
      </c>
      <c r="B305" s="1" t="s">
        <v>266</v>
      </c>
      <c r="C305" s="50" t="s">
        <v>312</v>
      </c>
      <c r="D305" s="59">
        <v>444.65662149999895</v>
      </c>
      <c r="E305" s="59">
        <v>541.22881967000114</v>
      </c>
      <c r="F305" s="59">
        <v>1044.4474728076025</v>
      </c>
      <c r="G305" s="59">
        <v>1575.635652580055</v>
      </c>
      <c r="H305" s="59">
        <v>713.01564731880183</v>
      </c>
      <c r="I305" s="59">
        <v>1530.6079407363818</v>
      </c>
      <c r="J305" s="59">
        <v>293.41404729280191</v>
      </c>
      <c r="K305" s="59">
        <v>1334.7988506262916</v>
      </c>
      <c r="L305" s="59">
        <v>293.4140472928018</v>
      </c>
      <c r="M305" s="59">
        <v>1428.9922948696542</v>
      </c>
      <c r="N305" s="59">
        <v>293.4140472928018</v>
      </c>
      <c r="O305" s="59">
        <v>1272.5243869190897</v>
      </c>
      <c r="P305" s="59">
        <v>1097.4410427085752</v>
      </c>
      <c r="Q305" s="59" t="s">
        <v>81</v>
      </c>
      <c r="R305" s="59">
        <v>1097.4410427085752</v>
      </c>
      <c r="S305" s="59" t="s">
        <v>81</v>
      </c>
      <c r="T305" s="61">
        <f t="shared" si="17"/>
        <v>1097.4410427085752</v>
      </c>
      <c r="U305" s="60">
        <f t="shared" si="18"/>
        <v>1272.5243869190897</v>
      </c>
    </row>
    <row r="306" spans="1:21" s="18" customFormat="1" x14ac:dyDescent="0.25">
      <c r="A306" s="26" t="s">
        <v>253</v>
      </c>
      <c r="B306" s="7" t="s">
        <v>51</v>
      </c>
      <c r="C306" s="50" t="s">
        <v>312</v>
      </c>
      <c r="D306" s="59">
        <v>17.920224050000002</v>
      </c>
      <c r="E306" s="59">
        <v>37.559030069999991</v>
      </c>
      <c r="F306" s="59">
        <v>0</v>
      </c>
      <c r="G306" s="59">
        <v>139.86873197999995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59" t="s">
        <v>81</v>
      </c>
      <c r="R306" s="59">
        <v>0</v>
      </c>
      <c r="S306" s="59" t="s">
        <v>81</v>
      </c>
      <c r="T306" s="61">
        <f t="shared" si="17"/>
        <v>0</v>
      </c>
      <c r="U306" s="60">
        <f t="shared" si="18"/>
        <v>0</v>
      </c>
    </row>
    <row r="307" spans="1:21" s="18" customFormat="1" ht="31.5" x14ac:dyDescent="0.25">
      <c r="A307" s="26" t="s">
        <v>249</v>
      </c>
      <c r="B307" s="1" t="s">
        <v>297</v>
      </c>
      <c r="C307" s="50" t="s">
        <v>312</v>
      </c>
      <c r="D307" s="59">
        <v>264.21419525043359</v>
      </c>
      <c r="E307" s="59">
        <v>521.88978734600619</v>
      </c>
      <c r="F307" s="59">
        <v>665.40044500000022</v>
      </c>
      <c r="G307" s="59">
        <v>817.332984234234</v>
      </c>
      <c r="H307" s="59">
        <v>487.16780700000004</v>
      </c>
      <c r="I307" s="59">
        <v>834.98393899999985</v>
      </c>
      <c r="J307" s="59">
        <v>563.75884899999994</v>
      </c>
      <c r="K307" s="59">
        <v>1332.5456169999995</v>
      </c>
      <c r="L307" s="59">
        <v>550.84755599999994</v>
      </c>
      <c r="M307" s="59">
        <v>503.06208000000009</v>
      </c>
      <c r="N307" s="59">
        <v>1140.989603</v>
      </c>
      <c r="O307" s="59">
        <v>890.58563299999992</v>
      </c>
      <c r="P307" s="59">
        <v>265.615454</v>
      </c>
      <c r="Q307" s="59" t="s">
        <v>81</v>
      </c>
      <c r="R307" s="59">
        <v>89.866147999999995</v>
      </c>
      <c r="S307" s="59" t="s">
        <v>81</v>
      </c>
      <c r="T307" s="61">
        <f t="shared" si="17"/>
        <v>89.866147999999995</v>
      </c>
      <c r="U307" s="60">
        <f t="shared" si="18"/>
        <v>890.58563299999992</v>
      </c>
    </row>
    <row r="308" spans="1:21" s="18" customFormat="1" x14ac:dyDescent="0.25">
      <c r="A308" s="26" t="s">
        <v>254</v>
      </c>
      <c r="B308" s="7" t="s">
        <v>51</v>
      </c>
      <c r="C308" s="50" t="s">
        <v>312</v>
      </c>
      <c r="D308" s="59">
        <v>46.638071944288292</v>
      </c>
      <c r="E308" s="59">
        <v>143.84065651400655</v>
      </c>
      <c r="F308" s="59">
        <v>126.69318162561336</v>
      </c>
      <c r="G308" s="59">
        <v>344.43761745999996</v>
      </c>
      <c r="H308" s="59">
        <v>54.882117625771045</v>
      </c>
      <c r="I308" s="59">
        <v>344.43761745999996</v>
      </c>
      <c r="J308" s="59">
        <v>65.489497061223133</v>
      </c>
      <c r="K308" s="59">
        <v>344.43761745999996</v>
      </c>
      <c r="L308" s="59">
        <v>37.733942492039638</v>
      </c>
      <c r="M308" s="59">
        <v>130.031949420064</v>
      </c>
      <c r="N308" s="59">
        <v>120.90850863305164</v>
      </c>
      <c r="O308" s="59">
        <v>130.031949420064</v>
      </c>
      <c r="P308" s="59">
        <v>38.78177908997926</v>
      </c>
      <c r="Q308" s="59" t="s">
        <v>81</v>
      </c>
      <c r="R308" s="59">
        <v>13.121108154359803</v>
      </c>
      <c r="S308" s="59" t="s">
        <v>81</v>
      </c>
      <c r="T308" s="61">
        <f t="shared" si="17"/>
        <v>13.121108154359803</v>
      </c>
      <c r="U308" s="60">
        <f t="shared" si="18"/>
        <v>130.031949420064</v>
      </c>
    </row>
    <row r="309" spans="1:21" s="18" customFormat="1" x14ac:dyDescent="0.25">
      <c r="A309" s="26" t="s">
        <v>475</v>
      </c>
      <c r="B309" s="7" t="s">
        <v>476</v>
      </c>
      <c r="C309" s="50" t="s">
        <v>312</v>
      </c>
      <c r="D309" s="59">
        <v>1316.2446924701953</v>
      </c>
      <c r="E309" s="59">
        <v>912.16774327072972</v>
      </c>
      <c r="F309" s="59">
        <v>814.47641895521485</v>
      </c>
      <c r="G309" s="59">
        <v>513.56151147208311</v>
      </c>
      <c r="H309" s="59">
        <v>869.97794185721079</v>
      </c>
      <c r="I309" s="59">
        <v>318.20814352711068</v>
      </c>
      <c r="J309" s="59">
        <v>811.65253664170109</v>
      </c>
      <c r="K309" s="59">
        <v>318.20814352711113</v>
      </c>
      <c r="L309" s="59">
        <v>821.27916838242186</v>
      </c>
      <c r="M309" s="59">
        <v>318.20814352711159</v>
      </c>
      <c r="N309" s="59">
        <v>961.39325419101181</v>
      </c>
      <c r="O309" s="59">
        <v>318.2081435271125</v>
      </c>
      <c r="P309" s="59">
        <v>318.20814352711295</v>
      </c>
      <c r="Q309" s="59" t="s">
        <v>81</v>
      </c>
      <c r="R309" s="59">
        <v>318.20814352711295</v>
      </c>
      <c r="S309" s="59" t="s">
        <v>81</v>
      </c>
      <c r="T309" s="61">
        <f t="shared" si="17"/>
        <v>318.20814352711295</v>
      </c>
      <c r="U309" s="60">
        <f t="shared" si="18"/>
        <v>318.2081435271125</v>
      </c>
    </row>
    <row r="310" spans="1:21" s="18" customFormat="1" x14ac:dyDescent="0.25">
      <c r="A310" s="26" t="s">
        <v>682</v>
      </c>
      <c r="B310" s="7" t="s">
        <v>51</v>
      </c>
      <c r="C310" s="50" t="s">
        <v>312</v>
      </c>
      <c r="D310" s="59">
        <v>226.25604341341625</v>
      </c>
      <c r="E310" s="59">
        <v>259.81033197580734</v>
      </c>
      <c r="F310" s="59">
        <v>0</v>
      </c>
      <c r="G310" s="59">
        <v>42.650850787732054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59" t="s">
        <v>81</v>
      </c>
      <c r="R310" s="59">
        <v>0</v>
      </c>
      <c r="S310" s="59" t="s">
        <v>81</v>
      </c>
      <c r="T310" s="61">
        <f t="shared" si="17"/>
        <v>0</v>
      </c>
      <c r="U310" s="60">
        <f t="shared" si="18"/>
        <v>0</v>
      </c>
    </row>
    <row r="311" spans="1:21" s="18" customFormat="1" x14ac:dyDescent="0.25">
      <c r="A311" s="26" t="s">
        <v>673</v>
      </c>
      <c r="B311" s="1" t="s">
        <v>672</v>
      </c>
      <c r="C311" s="50" t="s">
        <v>312</v>
      </c>
      <c r="D311" s="59">
        <v>66.148992469999996</v>
      </c>
      <c r="E311" s="59">
        <v>1581.6733014051028</v>
      </c>
      <c r="F311" s="59">
        <v>248.35441337106695</v>
      </c>
      <c r="G311" s="59">
        <v>2893.6496026745103</v>
      </c>
      <c r="H311" s="59">
        <v>240.58306341333727</v>
      </c>
      <c r="I311" s="59">
        <v>2886.3182935021669</v>
      </c>
      <c r="J311" s="59">
        <v>234.00784693604939</v>
      </c>
      <c r="K311" s="59">
        <v>2880.8719129235287</v>
      </c>
      <c r="L311" s="59">
        <v>225.54678322818765</v>
      </c>
      <c r="M311" s="59">
        <v>2873.6440035498936</v>
      </c>
      <c r="N311" s="59">
        <v>162.00399600638397</v>
      </c>
      <c r="O311" s="59">
        <v>2864.3941253126336</v>
      </c>
      <c r="P311" s="59">
        <v>2852.774911383126</v>
      </c>
      <c r="Q311" s="59" t="s">
        <v>81</v>
      </c>
      <c r="R311" s="59">
        <v>2841.2028299802305</v>
      </c>
      <c r="S311" s="59" t="s">
        <v>81</v>
      </c>
      <c r="T311" s="61">
        <f t="shared" si="17"/>
        <v>2841.2028299802305</v>
      </c>
      <c r="U311" s="60">
        <f t="shared" si="18"/>
        <v>2864.3941253126336</v>
      </c>
    </row>
    <row r="312" spans="1:21" s="18" customFormat="1" ht="31.5" x14ac:dyDescent="0.25">
      <c r="A312" s="26" t="s">
        <v>136</v>
      </c>
      <c r="B312" s="6" t="s">
        <v>599</v>
      </c>
      <c r="C312" s="50" t="s">
        <v>23</v>
      </c>
      <c r="D312" s="101">
        <v>1.0919936969067112</v>
      </c>
      <c r="E312" s="101">
        <v>1.0680109858985494</v>
      </c>
      <c r="F312" s="101">
        <v>1.0567420289538982</v>
      </c>
      <c r="G312" s="101">
        <v>1.1136904576197781</v>
      </c>
      <c r="H312" s="101">
        <v>1.0136365292440581</v>
      </c>
      <c r="I312" s="101">
        <v>1.0162963567054661</v>
      </c>
      <c r="J312" s="101">
        <v>1.0095623116148771</v>
      </c>
      <c r="K312" s="101">
        <v>1.0024460453470099</v>
      </c>
      <c r="L312" s="101">
        <v>1.0188579299197029</v>
      </c>
      <c r="M312" s="101">
        <v>1.0169682992085771</v>
      </c>
      <c r="N312" s="101">
        <v>1.0064964334651108</v>
      </c>
      <c r="O312" s="101">
        <v>0.99093076065355812</v>
      </c>
      <c r="P312" s="101">
        <v>0.99084552468837117</v>
      </c>
      <c r="Q312" s="101" t="s">
        <v>81</v>
      </c>
      <c r="R312" s="101">
        <v>1.0013941686836063</v>
      </c>
      <c r="S312" s="70" t="s">
        <v>81</v>
      </c>
      <c r="T312" s="71">
        <f>T173/(T18*1.2)</f>
        <v>1.0056191892414599</v>
      </c>
      <c r="U312" s="72">
        <f>U173/(U18*1.2)</f>
        <v>1.0061624595154333</v>
      </c>
    </row>
    <row r="313" spans="1:21" s="18" customFormat="1" x14ac:dyDescent="0.25">
      <c r="A313" s="26" t="s">
        <v>255</v>
      </c>
      <c r="B313" s="1" t="s">
        <v>510</v>
      </c>
      <c r="C313" s="50" t="s">
        <v>23</v>
      </c>
      <c r="D313" s="70" t="s">
        <v>81</v>
      </c>
      <c r="E313" s="70" t="s">
        <v>81</v>
      </c>
      <c r="F313" s="70" t="s">
        <v>81</v>
      </c>
      <c r="G313" s="70" t="s">
        <v>81</v>
      </c>
      <c r="H313" s="70" t="s">
        <v>81</v>
      </c>
      <c r="I313" s="70" t="s">
        <v>81</v>
      </c>
      <c r="J313" s="70" t="s">
        <v>81</v>
      </c>
      <c r="K313" s="70" t="s">
        <v>81</v>
      </c>
      <c r="L313" s="70" t="s">
        <v>81</v>
      </c>
      <c r="M313" s="70" t="s">
        <v>81</v>
      </c>
      <c r="N313" s="70" t="s">
        <v>81</v>
      </c>
      <c r="O313" s="70" t="s">
        <v>81</v>
      </c>
      <c r="P313" s="70" t="s">
        <v>81</v>
      </c>
      <c r="Q313" s="70" t="s">
        <v>81</v>
      </c>
      <c r="R313" s="70" t="s">
        <v>81</v>
      </c>
      <c r="S313" s="70" t="s">
        <v>81</v>
      </c>
      <c r="T313" s="71" t="s">
        <v>81</v>
      </c>
      <c r="U313" s="72" t="s">
        <v>81</v>
      </c>
    </row>
    <row r="314" spans="1:21" s="18" customFormat="1" ht="31.5" x14ac:dyDescent="0.25">
      <c r="A314" s="26" t="s">
        <v>477</v>
      </c>
      <c r="B314" s="1" t="s">
        <v>511</v>
      </c>
      <c r="C314" s="50" t="s">
        <v>23</v>
      </c>
      <c r="D314" s="70" t="s">
        <v>81</v>
      </c>
      <c r="E314" s="70" t="s">
        <v>81</v>
      </c>
      <c r="F314" s="70" t="s">
        <v>81</v>
      </c>
      <c r="G314" s="70" t="s">
        <v>81</v>
      </c>
      <c r="H314" s="70" t="s">
        <v>81</v>
      </c>
      <c r="I314" s="70" t="s">
        <v>81</v>
      </c>
      <c r="J314" s="70" t="s">
        <v>81</v>
      </c>
      <c r="K314" s="70" t="s">
        <v>81</v>
      </c>
      <c r="L314" s="70" t="s">
        <v>81</v>
      </c>
      <c r="M314" s="70" t="s">
        <v>81</v>
      </c>
      <c r="N314" s="70" t="s">
        <v>81</v>
      </c>
      <c r="O314" s="70" t="s">
        <v>81</v>
      </c>
      <c r="P314" s="70" t="s">
        <v>81</v>
      </c>
      <c r="Q314" s="70" t="s">
        <v>81</v>
      </c>
      <c r="R314" s="70" t="s">
        <v>81</v>
      </c>
      <c r="S314" s="70" t="s">
        <v>81</v>
      </c>
      <c r="T314" s="71" t="s">
        <v>81</v>
      </c>
      <c r="U314" s="72" t="s">
        <v>81</v>
      </c>
    </row>
    <row r="315" spans="1:21" s="18" customFormat="1" ht="31.5" x14ac:dyDescent="0.25">
      <c r="A315" s="26" t="s">
        <v>478</v>
      </c>
      <c r="B315" s="1" t="s">
        <v>512</v>
      </c>
      <c r="C315" s="50" t="s">
        <v>23</v>
      </c>
      <c r="D315" s="70" t="s">
        <v>81</v>
      </c>
      <c r="E315" s="70" t="s">
        <v>81</v>
      </c>
      <c r="F315" s="70" t="s">
        <v>81</v>
      </c>
      <c r="G315" s="70" t="s">
        <v>81</v>
      </c>
      <c r="H315" s="70" t="s">
        <v>81</v>
      </c>
      <c r="I315" s="70" t="s">
        <v>81</v>
      </c>
      <c r="J315" s="70" t="s">
        <v>81</v>
      </c>
      <c r="K315" s="70" t="s">
        <v>81</v>
      </c>
      <c r="L315" s="70" t="s">
        <v>81</v>
      </c>
      <c r="M315" s="70" t="s">
        <v>81</v>
      </c>
      <c r="N315" s="70" t="s">
        <v>81</v>
      </c>
      <c r="O315" s="70" t="s">
        <v>81</v>
      </c>
      <c r="P315" s="70" t="s">
        <v>81</v>
      </c>
      <c r="Q315" s="70" t="s">
        <v>81</v>
      </c>
      <c r="R315" s="70" t="s">
        <v>81</v>
      </c>
      <c r="S315" s="70" t="s">
        <v>81</v>
      </c>
      <c r="T315" s="71" t="s">
        <v>81</v>
      </c>
      <c r="U315" s="72" t="s">
        <v>81</v>
      </c>
    </row>
    <row r="316" spans="1:21" s="18" customFormat="1" ht="31.5" x14ac:dyDescent="0.25">
      <c r="A316" s="26" t="s">
        <v>561</v>
      </c>
      <c r="B316" s="1" t="s">
        <v>513</v>
      </c>
      <c r="C316" s="50" t="s">
        <v>23</v>
      </c>
      <c r="D316" s="70" t="s">
        <v>81</v>
      </c>
      <c r="E316" s="70" t="s">
        <v>81</v>
      </c>
      <c r="F316" s="70" t="s">
        <v>81</v>
      </c>
      <c r="G316" s="70" t="s">
        <v>81</v>
      </c>
      <c r="H316" s="70" t="s">
        <v>81</v>
      </c>
      <c r="I316" s="70" t="s">
        <v>81</v>
      </c>
      <c r="J316" s="70" t="s">
        <v>81</v>
      </c>
      <c r="K316" s="70" t="s">
        <v>81</v>
      </c>
      <c r="L316" s="70" t="s">
        <v>81</v>
      </c>
      <c r="M316" s="70" t="s">
        <v>81</v>
      </c>
      <c r="N316" s="70" t="s">
        <v>81</v>
      </c>
      <c r="O316" s="70" t="s">
        <v>81</v>
      </c>
      <c r="P316" s="70" t="s">
        <v>81</v>
      </c>
      <c r="Q316" s="70" t="s">
        <v>81</v>
      </c>
      <c r="R316" s="70" t="s">
        <v>81</v>
      </c>
      <c r="S316" s="70" t="s">
        <v>81</v>
      </c>
      <c r="T316" s="71" t="s">
        <v>81</v>
      </c>
      <c r="U316" s="72" t="s">
        <v>81</v>
      </c>
    </row>
    <row r="317" spans="1:21" s="18" customFormat="1" x14ac:dyDescent="0.25">
      <c r="A317" s="26" t="s">
        <v>256</v>
      </c>
      <c r="B317" s="5" t="s">
        <v>621</v>
      </c>
      <c r="C317" s="50" t="s">
        <v>23</v>
      </c>
      <c r="D317" s="70" t="s">
        <v>81</v>
      </c>
      <c r="E317" s="70" t="s">
        <v>81</v>
      </c>
      <c r="F317" s="70" t="s">
        <v>81</v>
      </c>
      <c r="G317" s="70" t="s">
        <v>81</v>
      </c>
      <c r="H317" s="70" t="s">
        <v>81</v>
      </c>
      <c r="I317" s="70" t="s">
        <v>81</v>
      </c>
      <c r="J317" s="70" t="s">
        <v>81</v>
      </c>
      <c r="K317" s="70" t="s">
        <v>81</v>
      </c>
      <c r="L317" s="70" t="s">
        <v>81</v>
      </c>
      <c r="M317" s="70" t="s">
        <v>81</v>
      </c>
      <c r="N317" s="70" t="s">
        <v>81</v>
      </c>
      <c r="O317" s="70" t="s">
        <v>81</v>
      </c>
      <c r="P317" s="70" t="s">
        <v>81</v>
      </c>
      <c r="Q317" s="70" t="s">
        <v>81</v>
      </c>
      <c r="R317" s="70" t="s">
        <v>81</v>
      </c>
      <c r="S317" s="70" t="s">
        <v>81</v>
      </c>
      <c r="T317" s="71" t="s">
        <v>81</v>
      </c>
      <c r="U317" s="72" t="s">
        <v>81</v>
      </c>
    </row>
    <row r="318" spans="1:21" s="18" customFormat="1" x14ac:dyDescent="0.25">
      <c r="A318" s="26" t="s">
        <v>257</v>
      </c>
      <c r="B318" s="5" t="s">
        <v>514</v>
      </c>
      <c r="C318" s="50" t="s">
        <v>23</v>
      </c>
      <c r="D318" s="101">
        <v>0.97426028223410144</v>
      </c>
      <c r="E318" s="101">
        <v>1.0408401639203748</v>
      </c>
      <c r="F318" s="101">
        <v>1.0173759474580208</v>
      </c>
      <c r="G318" s="101">
        <v>1.0071064739285978</v>
      </c>
      <c r="H318" s="101">
        <v>1.0198127840770495</v>
      </c>
      <c r="I318" s="101">
        <v>1.0060689815365007</v>
      </c>
      <c r="J318" s="101">
        <v>1.0235196934068449</v>
      </c>
      <c r="K318" s="101">
        <v>1.0116020126427594</v>
      </c>
      <c r="L318" s="101">
        <v>1.0094030438881392</v>
      </c>
      <c r="M318" s="101">
        <v>1.0132214080942428</v>
      </c>
      <c r="N318" s="101">
        <v>0.99676455424747046</v>
      </c>
      <c r="O318" s="101">
        <v>0.99620567110758185</v>
      </c>
      <c r="P318" s="101">
        <v>0.99664866098776128</v>
      </c>
      <c r="Q318" s="101" t="s">
        <v>81</v>
      </c>
      <c r="R318" s="101">
        <v>0.99999999999999989</v>
      </c>
      <c r="S318" s="70" t="s">
        <v>81</v>
      </c>
      <c r="T318" s="71">
        <f>T179/(T24*1.2)</f>
        <v>1.006414841288507</v>
      </c>
      <c r="U318" s="72">
        <f>U179/(U24*1.2)</f>
        <v>1.0066054315955877</v>
      </c>
    </row>
    <row r="319" spans="1:21" s="18" customFormat="1" x14ac:dyDescent="0.25">
      <c r="A319" s="26" t="s">
        <v>258</v>
      </c>
      <c r="B319" s="5" t="s">
        <v>614</v>
      </c>
      <c r="C319" s="50" t="s">
        <v>23</v>
      </c>
      <c r="D319" s="70" t="s">
        <v>81</v>
      </c>
      <c r="E319" s="70" t="s">
        <v>81</v>
      </c>
      <c r="F319" s="70" t="s">
        <v>81</v>
      </c>
      <c r="G319" s="70" t="s">
        <v>81</v>
      </c>
      <c r="H319" s="70" t="s">
        <v>81</v>
      </c>
      <c r="I319" s="70" t="s">
        <v>81</v>
      </c>
      <c r="J319" s="70" t="s">
        <v>81</v>
      </c>
      <c r="K319" s="70" t="s">
        <v>81</v>
      </c>
      <c r="L319" s="70" t="s">
        <v>81</v>
      </c>
      <c r="M319" s="70" t="s">
        <v>81</v>
      </c>
      <c r="N319" s="70" t="s">
        <v>81</v>
      </c>
      <c r="O319" s="70" t="s">
        <v>81</v>
      </c>
      <c r="P319" s="70" t="s">
        <v>81</v>
      </c>
      <c r="Q319" s="70" t="s">
        <v>81</v>
      </c>
      <c r="R319" s="70" t="s">
        <v>81</v>
      </c>
      <c r="S319" s="70" t="s">
        <v>81</v>
      </c>
      <c r="T319" s="71" t="s">
        <v>81</v>
      </c>
      <c r="U319" s="72" t="s">
        <v>81</v>
      </c>
    </row>
    <row r="320" spans="1:21" s="18" customFormat="1" x14ac:dyDescent="0.25">
      <c r="A320" s="26" t="s">
        <v>259</v>
      </c>
      <c r="B320" s="5" t="s">
        <v>515</v>
      </c>
      <c r="C320" s="50" t="s">
        <v>23</v>
      </c>
      <c r="D320" s="101" t="s">
        <v>81</v>
      </c>
      <c r="E320" s="101" t="s">
        <v>81</v>
      </c>
      <c r="F320" s="70" t="s">
        <v>81</v>
      </c>
      <c r="G320" s="70" t="s">
        <v>81</v>
      </c>
      <c r="H320" s="70" t="s">
        <v>81</v>
      </c>
      <c r="I320" s="70">
        <v>0</v>
      </c>
      <c r="J320" s="70" t="s">
        <v>81</v>
      </c>
      <c r="K320" s="70">
        <v>0</v>
      </c>
      <c r="L320" s="70" t="s">
        <v>81</v>
      </c>
      <c r="M320" s="70">
        <v>0</v>
      </c>
      <c r="N320" s="70" t="s">
        <v>81</v>
      </c>
      <c r="O320" s="70">
        <v>0</v>
      </c>
      <c r="P320" s="70">
        <v>0</v>
      </c>
      <c r="Q320" s="70" t="s">
        <v>81</v>
      </c>
      <c r="R320" s="70">
        <v>0</v>
      </c>
      <c r="S320" s="70" t="s">
        <v>81</v>
      </c>
      <c r="T320" s="71" t="s">
        <v>81</v>
      </c>
      <c r="U320" s="72" t="s">
        <v>81</v>
      </c>
    </row>
    <row r="321" spans="1:21" s="18" customFormat="1" x14ac:dyDescent="0.25">
      <c r="A321" s="26" t="s">
        <v>260</v>
      </c>
      <c r="B321" s="5" t="s">
        <v>622</v>
      </c>
      <c r="C321" s="50" t="s">
        <v>23</v>
      </c>
      <c r="D321" s="70" t="s">
        <v>81</v>
      </c>
      <c r="E321" s="70" t="s">
        <v>81</v>
      </c>
      <c r="F321" s="70" t="s">
        <v>81</v>
      </c>
      <c r="G321" s="70" t="s">
        <v>81</v>
      </c>
      <c r="H321" s="70" t="s">
        <v>81</v>
      </c>
      <c r="I321" s="70" t="s">
        <v>81</v>
      </c>
      <c r="J321" s="70" t="s">
        <v>81</v>
      </c>
      <c r="K321" s="70" t="s">
        <v>81</v>
      </c>
      <c r="L321" s="70" t="s">
        <v>81</v>
      </c>
      <c r="M321" s="70" t="s">
        <v>81</v>
      </c>
      <c r="N321" s="70" t="s">
        <v>81</v>
      </c>
      <c r="O321" s="70" t="s">
        <v>81</v>
      </c>
      <c r="P321" s="70" t="s">
        <v>81</v>
      </c>
      <c r="Q321" s="70" t="s">
        <v>81</v>
      </c>
      <c r="R321" s="70" t="s">
        <v>81</v>
      </c>
      <c r="S321" s="70" t="s">
        <v>81</v>
      </c>
      <c r="T321" s="71" t="s">
        <v>81</v>
      </c>
      <c r="U321" s="72" t="s">
        <v>81</v>
      </c>
    </row>
    <row r="322" spans="1:21" s="18" customFormat="1" ht="31.5" x14ac:dyDescent="0.25">
      <c r="A322" s="26" t="s">
        <v>261</v>
      </c>
      <c r="B322" s="1" t="s">
        <v>600</v>
      </c>
      <c r="C322" s="50" t="s">
        <v>23</v>
      </c>
      <c r="D322" s="70" t="s">
        <v>81</v>
      </c>
      <c r="E322" s="70" t="s">
        <v>81</v>
      </c>
      <c r="F322" s="70" t="s">
        <v>81</v>
      </c>
      <c r="G322" s="70" t="s">
        <v>81</v>
      </c>
      <c r="H322" s="70" t="s">
        <v>81</v>
      </c>
      <c r="I322" s="70" t="s">
        <v>81</v>
      </c>
      <c r="J322" s="70" t="s">
        <v>81</v>
      </c>
      <c r="K322" s="70" t="s">
        <v>81</v>
      </c>
      <c r="L322" s="70" t="s">
        <v>81</v>
      </c>
      <c r="M322" s="70" t="s">
        <v>81</v>
      </c>
      <c r="N322" s="70" t="s">
        <v>81</v>
      </c>
      <c r="O322" s="70" t="s">
        <v>81</v>
      </c>
      <c r="P322" s="70" t="s">
        <v>81</v>
      </c>
      <c r="Q322" s="70" t="s">
        <v>81</v>
      </c>
      <c r="R322" s="70" t="s">
        <v>81</v>
      </c>
      <c r="S322" s="70" t="s">
        <v>81</v>
      </c>
      <c r="T322" s="71" t="s">
        <v>81</v>
      </c>
      <c r="U322" s="72" t="s">
        <v>81</v>
      </c>
    </row>
    <row r="323" spans="1:21" s="18" customFormat="1" x14ac:dyDescent="0.25">
      <c r="A323" s="26" t="s">
        <v>639</v>
      </c>
      <c r="B323" s="13" t="s">
        <v>207</v>
      </c>
      <c r="C323" s="50" t="s">
        <v>23</v>
      </c>
      <c r="D323" s="70" t="s">
        <v>81</v>
      </c>
      <c r="E323" s="70" t="s">
        <v>81</v>
      </c>
      <c r="F323" s="70" t="s">
        <v>81</v>
      </c>
      <c r="G323" s="70" t="s">
        <v>81</v>
      </c>
      <c r="H323" s="70" t="s">
        <v>81</v>
      </c>
      <c r="I323" s="70" t="s">
        <v>81</v>
      </c>
      <c r="J323" s="70" t="s">
        <v>81</v>
      </c>
      <c r="K323" s="70" t="s">
        <v>81</v>
      </c>
      <c r="L323" s="70" t="s">
        <v>81</v>
      </c>
      <c r="M323" s="70" t="s">
        <v>81</v>
      </c>
      <c r="N323" s="70" t="s">
        <v>81</v>
      </c>
      <c r="O323" s="70" t="s">
        <v>81</v>
      </c>
      <c r="P323" s="70" t="s">
        <v>81</v>
      </c>
      <c r="Q323" s="70" t="s">
        <v>81</v>
      </c>
      <c r="R323" s="70" t="s">
        <v>81</v>
      </c>
      <c r="S323" s="70" t="s">
        <v>81</v>
      </c>
      <c r="T323" s="71" t="s">
        <v>81</v>
      </c>
      <c r="U323" s="72" t="s">
        <v>81</v>
      </c>
    </row>
    <row r="324" spans="1:21" s="18" customFormat="1" ht="16.5" thickBot="1" x14ac:dyDescent="0.3">
      <c r="A324" s="27" t="s">
        <v>640</v>
      </c>
      <c r="B324" s="40" t="s">
        <v>195</v>
      </c>
      <c r="C324" s="51" t="s">
        <v>23</v>
      </c>
      <c r="D324" s="73" t="s">
        <v>81</v>
      </c>
      <c r="E324" s="73" t="s">
        <v>81</v>
      </c>
      <c r="F324" s="73" t="s">
        <v>81</v>
      </c>
      <c r="G324" s="73" t="s">
        <v>81</v>
      </c>
      <c r="H324" s="73" t="s">
        <v>81</v>
      </c>
      <c r="I324" s="73" t="s">
        <v>81</v>
      </c>
      <c r="J324" s="73" t="s">
        <v>81</v>
      </c>
      <c r="K324" s="73" t="s">
        <v>81</v>
      </c>
      <c r="L324" s="73" t="s">
        <v>81</v>
      </c>
      <c r="M324" s="73" t="s">
        <v>81</v>
      </c>
      <c r="N324" s="73" t="s">
        <v>81</v>
      </c>
      <c r="O324" s="73" t="s">
        <v>81</v>
      </c>
      <c r="P324" s="73" t="s">
        <v>81</v>
      </c>
      <c r="Q324" s="73" t="s">
        <v>81</v>
      </c>
      <c r="R324" s="73" t="s">
        <v>81</v>
      </c>
      <c r="S324" s="73" t="s">
        <v>81</v>
      </c>
      <c r="T324" s="74" t="s">
        <v>81</v>
      </c>
      <c r="U324" s="75" t="s">
        <v>81</v>
      </c>
    </row>
    <row r="325" spans="1:21" s="18" customFormat="1" ht="16.5" thickBot="1" x14ac:dyDescent="0.3">
      <c r="A325" s="110" t="s">
        <v>700</v>
      </c>
      <c r="B325" s="111"/>
      <c r="C325" s="111"/>
      <c r="D325" s="111"/>
      <c r="E325" s="111"/>
      <c r="F325" s="111"/>
      <c r="G325" s="111"/>
      <c r="H325" s="111"/>
      <c r="I325" s="111"/>
      <c r="J325" s="111"/>
      <c r="K325" s="111"/>
      <c r="L325" s="111"/>
      <c r="M325" s="111"/>
      <c r="N325" s="111"/>
      <c r="O325" s="111"/>
      <c r="P325" s="111"/>
      <c r="Q325" s="111"/>
      <c r="R325" s="111"/>
      <c r="S325" s="111"/>
      <c r="T325" s="111"/>
      <c r="U325" s="112"/>
    </row>
    <row r="326" spans="1:21" ht="22.5" customHeight="1" x14ac:dyDescent="0.25">
      <c r="A326" s="35" t="s">
        <v>137</v>
      </c>
      <c r="B326" s="36" t="s">
        <v>172</v>
      </c>
      <c r="C326" s="49" t="s">
        <v>81</v>
      </c>
      <c r="D326" s="66" t="s">
        <v>737</v>
      </c>
      <c r="E326" s="66" t="s">
        <v>737</v>
      </c>
      <c r="F326" s="66" t="s">
        <v>737</v>
      </c>
      <c r="G326" s="66" t="s">
        <v>737</v>
      </c>
      <c r="H326" s="66" t="s">
        <v>737</v>
      </c>
      <c r="I326" s="66" t="s">
        <v>725</v>
      </c>
      <c r="J326" s="66" t="s">
        <v>737</v>
      </c>
      <c r="K326" s="66" t="s">
        <v>725</v>
      </c>
      <c r="L326" s="66" t="s">
        <v>737</v>
      </c>
      <c r="M326" s="66" t="s">
        <v>725</v>
      </c>
      <c r="N326" s="66" t="s">
        <v>737</v>
      </c>
      <c r="O326" s="66" t="s">
        <v>725</v>
      </c>
      <c r="P326" s="66" t="s">
        <v>725</v>
      </c>
      <c r="Q326" s="66" t="s">
        <v>725</v>
      </c>
      <c r="R326" s="66" t="s">
        <v>725</v>
      </c>
      <c r="S326" s="66" t="s">
        <v>725</v>
      </c>
      <c r="T326" s="57" t="s">
        <v>725</v>
      </c>
      <c r="U326" s="58" t="s">
        <v>725</v>
      </c>
    </row>
    <row r="327" spans="1:21" x14ac:dyDescent="0.25">
      <c r="A327" s="26" t="s">
        <v>138</v>
      </c>
      <c r="B327" s="6" t="s">
        <v>173</v>
      </c>
      <c r="C327" s="50" t="s">
        <v>26</v>
      </c>
      <c r="D327" s="59" t="s">
        <v>81</v>
      </c>
      <c r="E327" s="59" t="s">
        <v>81</v>
      </c>
      <c r="F327" s="59" t="s">
        <v>81</v>
      </c>
      <c r="G327" s="59" t="s">
        <v>81</v>
      </c>
      <c r="H327" s="59" t="s">
        <v>81</v>
      </c>
      <c r="I327" s="76" t="s">
        <v>81</v>
      </c>
      <c r="J327" s="59" t="s">
        <v>81</v>
      </c>
      <c r="K327" s="76" t="s">
        <v>81</v>
      </c>
      <c r="L327" s="59" t="s">
        <v>81</v>
      </c>
      <c r="M327" s="76" t="s">
        <v>81</v>
      </c>
      <c r="N327" s="59" t="s">
        <v>81</v>
      </c>
      <c r="O327" s="76" t="s">
        <v>81</v>
      </c>
      <c r="P327" s="76" t="s">
        <v>81</v>
      </c>
      <c r="Q327" s="76" t="s">
        <v>81</v>
      </c>
      <c r="R327" s="76" t="s">
        <v>81</v>
      </c>
      <c r="S327" s="76" t="s">
        <v>81</v>
      </c>
      <c r="T327" s="78" t="s">
        <v>81</v>
      </c>
      <c r="U327" s="77" t="s">
        <v>81</v>
      </c>
    </row>
    <row r="328" spans="1:21" x14ac:dyDescent="0.25">
      <c r="A328" s="26" t="s">
        <v>139</v>
      </c>
      <c r="B328" s="6" t="s">
        <v>174</v>
      </c>
      <c r="C328" s="50" t="s">
        <v>175</v>
      </c>
      <c r="D328" s="59" t="s">
        <v>81</v>
      </c>
      <c r="E328" s="59" t="s">
        <v>81</v>
      </c>
      <c r="F328" s="59" t="s">
        <v>81</v>
      </c>
      <c r="G328" s="59" t="s">
        <v>81</v>
      </c>
      <c r="H328" s="59" t="s">
        <v>81</v>
      </c>
      <c r="I328" s="76" t="s">
        <v>81</v>
      </c>
      <c r="J328" s="59" t="s">
        <v>81</v>
      </c>
      <c r="K328" s="76" t="s">
        <v>81</v>
      </c>
      <c r="L328" s="59" t="s">
        <v>81</v>
      </c>
      <c r="M328" s="76" t="s">
        <v>81</v>
      </c>
      <c r="N328" s="59" t="s">
        <v>81</v>
      </c>
      <c r="O328" s="76" t="s">
        <v>81</v>
      </c>
      <c r="P328" s="76" t="s">
        <v>81</v>
      </c>
      <c r="Q328" s="76" t="s">
        <v>81</v>
      </c>
      <c r="R328" s="76" t="s">
        <v>81</v>
      </c>
      <c r="S328" s="76" t="s">
        <v>81</v>
      </c>
      <c r="T328" s="78" t="s">
        <v>81</v>
      </c>
      <c r="U328" s="77" t="s">
        <v>81</v>
      </c>
    </row>
    <row r="329" spans="1:21" x14ac:dyDescent="0.25">
      <c r="A329" s="26" t="s">
        <v>140</v>
      </c>
      <c r="B329" s="6" t="s">
        <v>176</v>
      </c>
      <c r="C329" s="50" t="s">
        <v>26</v>
      </c>
      <c r="D329" s="59" t="s">
        <v>81</v>
      </c>
      <c r="E329" s="59" t="s">
        <v>81</v>
      </c>
      <c r="F329" s="59" t="s">
        <v>81</v>
      </c>
      <c r="G329" s="59" t="s">
        <v>81</v>
      </c>
      <c r="H329" s="59" t="s">
        <v>81</v>
      </c>
      <c r="I329" s="76" t="s">
        <v>81</v>
      </c>
      <c r="J329" s="59" t="s">
        <v>81</v>
      </c>
      <c r="K329" s="76" t="s">
        <v>81</v>
      </c>
      <c r="L329" s="59" t="s">
        <v>81</v>
      </c>
      <c r="M329" s="76" t="s">
        <v>81</v>
      </c>
      <c r="N329" s="59" t="s">
        <v>81</v>
      </c>
      <c r="O329" s="76" t="s">
        <v>81</v>
      </c>
      <c r="P329" s="76" t="s">
        <v>81</v>
      </c>
      <c r="Q329" s="76" t="s">
        <v>81</v>
      </c>
      <c r="R329" s="76" t="s">
        <v>81</v>
      </c>
      <c r="S329" s="76" t="s">
        <v>81</v>
      </c>
      <c r="T329" s="78" t="s">
        <v>81</v>
      </c>
      <c r="U329" s="77" t="s">
        <v>81</v>
      </c>
    </row>
    <row r="330" spans="1:21" x14ac:dyDescent="0.25">
      <c r="A330" s="26" t="s">
        <v>141</v>
      </c>
      <c r="B330" s="6" t="s">
        <v>178</v>
      </c>
      <c r="C330" s="50" t="s">
        <v>175</v>
      </c>
      <c r="D330" s="59" t="s">
        <v>81</v>
      </c>
      <c r="E330" s="59" t="s">
        <v>81</v>
      </c>
      <c r="F330" s="59" t="s">
        <v>81</v>
      </c>
      <c r="G330" s="59" t="s">
        <v>81</v>
      </c>
      <c r="H330" s="59" t="s">
        <v>81</v>
      </c>
      <c r="I330" s="76" t="s">
        <v>81</v>
      </c>
      <c r="J330" s="59" t="s">
        <v>81</v>
      </c>
      <c r="K330" s="76" t="s">
        <v>81</v>
      </c>
      <c r="L330" s="59" t="s">
        <v>81</v>
      </c>
      <c r="M330" s="76" t="s">
        <v>81</v>
      </c>
      <c r="N330" s="59" t="s">
        <v>81</v>
      </c>
      <c r="O330" s="76" t="s">
        <v>81</v>
      </c>
      <c r="P330" s="76" t="s">
        <v>81</v>
      </c>
      <c r="Q330" s="76" t="s">
        <v>81</v>
      </c>
      <c r="R330" s="76" t="s">
        <v>81</v>
      </c>
      <c r="S330" s="76" t="s">
        <v>81</v>
      </c>
      <c r="T330" s="78" t="s">
        <v>81</v>
      </c>
      <c r="U330" s="77" t="s">
        <v>81</v>
      </c>
    </row>
    <row r="331" spans="1:21" x14ac:dyDescent="0.25">
      <c r="A331" s="26" t="s">
        <v>143</v>
      </c>
      <c r="B331" s="6" t="s">
        <v>177</v>
      </c>
      <c r="C331" s="50" t="s">
        <v>705</v>
      </c>
      <c r="D331" s="59" t="s">
        <v>81</v>
      </c>
      <c r="E331" s="59" t="s">
        <v>81</v>
      </c>
      <c r="F331" s="59" t="s">
        <v>81</v>
      </c>
      <c r="G331" s="59" t="s">
        <v>81</v>
      </c>
      <c r="H331" s="59" t="s">
        <v>81</v>
      </c>
      <c r="I331" s="76" t="s">
        <v>81</v>
      </c>
      <c r="J331" s="59" t="s">
        <v>81</v>
      </c>
      <c r="K331" s="76" t="s">
        <v>81</v>
      </c>
      <c r="L331" s="59" t="s">
        <v>81</v>
      </c>
      <c r="M331" s="76" t="s">
        <v>81</v>
      </c>
      <c r="N331" s="59" t="s">
        <v>81</v>
      </c>
      <c r="O331" s="76" t="s">
        <v>81</v>
      </c>
      <c r="P331" s="76" t="s">
        <v>81</v>
      </c>
      <c r="Q331" s="76" t="s">
        <v>81</v>
      </c>
      <c r="R331" s="76" t="s">
        <v>81</v>
      </c>
      <c r="S331" s="76" t="s">
        <v>81</v>
      </c>
      <c r="T331" s="78" t="s">
        <v>81</v>
      </c>
      <c r="U331" s="77" t="s">
        <v>81</v>
      </c>
    </row>
    <row r="332" spans="1:21" x14ac:dyDescent="0.25">
      <c r="A332" s="26" t="s">
        <v>267</v>
      </c>
      <c r="B332" s="6" t="s">
        <v>142</v>
      </c>
      <c r="C332" s="50" t="s">
        <v>81</v>
      </c>
      <c r="D332" s="59" t="s">
        <v>737</v>
      </c>
      <c r="E332" s="59" t="s">
        <v>737</v>
      </c>
      <c r="F332" s="59" t="s">
        <v>737</v>
      </c>
      <c r="G332" s="59" t="s">
        <v>725</v>
      </c>
      <c r="H332" s="59" t="s">
        <v>737</v>
      </c>
      <c r="I332" s="59" t="s">
        <v>725</v>
      </c>
      <c r="J332" s="59" t="s">
        <v>737</v>
      </c>
      <c r="K332" s="59" t="s">
        <v>725</v>
      </c>
      <c r="L332" s="59" t="s">
        <v>737</v>
      </c>
      <c r="M332" s="59" t="s">
        <v>725</v>
      </c>
      <c r="N332" s="59" t="s">
        <v>737</v>
      </c>
      <c r="O332" s="59" t="s">
        <v>725</v>
      </c>
      <c r="P332" s="59" t="s">
        <v>725</v>
      </c>
      <c r="Q332" s="59" t="s">
        <v>725</v>
      </c>
      <c r="R332" s="59" t="s">
        <v>725</v>
      </c>
      <c r="S332" s="59" t="s">
        <v>725</v>
      </c>
      <c r="T332" s="61" t="s">
        <v>725</v>
      </c>
      <c r="U332" s="60" t="s">
        <v>725</v>
      </c>
    </row>
    <row r="333" spans="1:21" x14ac:dyDescent="0.25">
      <c r="A333" s="26" t="s">
        <v>268</v>
      </c>
      <c r="B333" s="1" t="s">
        <v>145</v>
      </c>
      <c r="C333" s="50" t="s">
        <v>705</v>
      </c>
      <c r="D333" s="59" t="s">
        <v>81</v>
      </c>
      <c r="E333" s="59" t="s">
        <v>81</v>
      </c>
      <c r="F333" s="59" t="s">
        <v>81</v>
      </c>
      <c r="G333" s="59" t="s">
        <v>81</v>
      </c>
      <c r="H333" s="59" t="s">
        <v>81</v>
      </c>
      <c r="I333" s="59" t="s">
        <v>81</v>
      </c>
      <c r="J333" s="59" t="s">
        <v>81</v>
      </c>
      <c r="K333" s="59" t="s">
        <v>81</v>
      </c>
      <c r="L333" s="59" t="s">
        <v>81</v>
      </c>
      <c r="M333" s="59" t="s">
        <v>81</v>
      </c>
      <c r="N333" s="59" t="s">
        <v>81</v>
      </c>
      <c r="O333" s="59" t="s">
        <v>81</v>
      </c>
      <c r="P333" s="59" t="s">
        <v>81</v>
      </c>
      <c r="Q333" s="59" t="s">
        <v>81</v>
      </c>
      <c r="R333" s="59" t="s">
        <v>81</v>
      </c>
      <c r="S333" s="59" t="s">
        <v>81</v>
      </c>
      <c r="T333" s="61" t="s">
        <v>81</v>
      </c>
      <c r="U333" s="60" t="s">
        <v>81</v>
      </c>
    </row>
    <row r="334" spans="1:21" x14ac:dyDescent="0.25">
      <c r="A334" s="26" t="s">
        <v>269</v>
      </c>
      <c r="B334" s="1" t="s">
        <v>144</v>
      </c>
      <c r="C334" s="50" t="s">
        <v>707</v>
      </c>
      <c r="D334" s="59" t="s">
        <v>81</v>
      </c>
      <c r="E334" s="59" t="s">
        <v>81</v>
      </c>
      <c r="F334" s="59" t="s">
        <v>81</v>
      </c>
      <c r="G334" s="59" t="s">
        <v>81</v>
      </c>
      <c r="H334" s="59" t="s">
        <v>81</v>
      </c>
      <c r="I334" s="59" t="s">
        <v>81</v>
      </c>
      <c r="J334" s="59" t="s">
        <v>81</v>
      </c>
      <c r="K334" s="59" t="s">
        <v>81</v>
      </c>
      <c r="L334" s="59" t="s">
        <v>81</v>
      </c>
      <c r="M334" s="59" t="s">
        <v>81</v>
      </c>
      <c r="N334" s="59" t="s">
        <v>81</v>
      </c>
      <c r="O334" s="59" t="s">
        <v>81</v>
      </c>
      <c r="P334" s="59" t="s">
        <v>81</v>
      </c>
      <c r="Q334" s="59" t="s">
        <v>81</v>
      </c>
      <c r="R334" s="59" t="s">
        <v>81</v>
      </c>
      <c r="S334" s="59" t="s">
        <v>81</v>
      </c>
      <c r="T334" s="61" t="s">
        <v>81</v>
      </c>
      <c r="U334" s="60" t="s">
        <v>81</v>
      </c>
    </row>
    <row r="335" spans="1:21" x14ac:dyDescent="0.25">
      <c r="A335" s="26" t="s">
        <v>270</v>
      </c>
      <c r="B335" s="6" t="s">
        <v>471</v>
      </c>
      <c r="C335" s="50" t="s">
        <v>81</v>
      </c>
      <c r="D335" s="59" t="s">
        <v>737</v>
      </c>
      <c r="E335" s="59" t="s">
        <v>737</v>
      </c>
      <c r="F335" s="59" t="s">
        <v>737</v>
      </c>
      <c r="G335" s="59" t="s">
        <v>725</v>
      </c>
      <c r="H335" s="59" t="s">
        <v>737</v>
      </c>
      <c r="I335" s="59" t="s">
        <v>725</v>
      </c>
      <c r="J335" s="59" t="s">
        <v>737</v>
      </c>
      <c r="K335" s="59" t="s">
        <v>725</v>
      </c>
      <c r="L335" s="59" t="s">
        <v>737</v>
      </c>
      <c r="M335" s="59" t="s">
        <v>725</v>
      </c>
      <c r="N335" s="59" t="s">
        <v>737</v>
      </c>
      <c r="O335" s="59" t="s">
        <v>725</v>
      </c>
      <c r="P335" s="59" t="s">
        <v>725</v>
      </c>
      <c r="Q335" s="59" t="s">
        <v>725</v>
      </c>
      <c r="R335" s="59" t="s">
        <v>725</v>
      </c>
      <c r="S335" s="59" t="s">
        <v>725</v>
      </c>
      <c r="T335" s="61" t="s">
        <v>725</v>
      </c>
      <c r="U335" s="60" t="s">
        <v>725</v>
      </c>
    </row>
    <row r="336" spans="1:21" x14ac:dyDescent="0.25">
      <c r="A336" s="26" t="s">
        <v>271</v>
      </c>
      <c r="B336" s="1" t="s">
        <v>145</v>
      </c>
      <c r="C336" s="50" t="s">
        <v>705</v>
      </c>
      <c r="D336" s="59" t="s">
        <v>81</v>
      </c>
      <c r="E336" s="59" t="s">
        <v>81</v>
      </c>
      <c r="F336" s="59" t="s">
        <v>81</v>
      </c>
      <c r="G336" s="59" t="s">
        <v>81</v>
      </c>
      <c r="H336" s="59" t="s">
        <v>81</v>
      </c>
      <c r="I336" s="59" t="s">
        <v>81</v>
      </c>
      <c r="J336" s="59" t="s">
        <v>81</v>
      </c>
      <c r="K336" s="59" t="s">
        <v>81</v>
      </c>
      <c r="L336" s="59" t="s">
        <v>81</v>
      </c>
      <c r="M336" s="59" t="s">
        <v>81</v>
      </c>
      <c r="N336" s="59" t="s">
        <v>81</v>
      </c>
      <c r="O336" s="59" t="s">
        <v>81</v>
      </c>
      <c r="P336" s="59" t="s">
        <v>81</v>
      </c>
      <c r="Q336" s="59" t="s">
        <v>81</v>
      </c>
      <c r="R336" s="59" t="s">
        <v>81</v>
      </c>
      <c r="S336" s="59" t="s">
        <v>81</v>
      </c>
      <c r="T336" s="61" t="s">
        <v>81</v>
      </c>
      <c r="U336" s="60" t="s">
        <v>81</v>
      </c>
    </row>
    <row r="337" spans="1:21" x14ac:dyDescent="0.25">
      <c r="A337" s="26" t="s">
        <v>272</v>
      </c>
      <c r="B337" s="1" t="s">
        <v>146</v>
      </c>
      <c r="C337" s="50" t="s">
        <v>26</v>
      </c>
      <c r="D337" s="59" t="s">
        <v>81</v>
      </c>
      <c r="E337" s="59" t="s">
        <v>81</v>
      </c>
      <c r="F337" s="59" t="s">
        <v>81</v>
      </c>
      <c r="G337" s="59" t="s">
        <v>81</v>
      </c>
      <c r="H337" s="59" t="s">
        <v>81</v>
      </c>
      <c r="I337" s="59" t="s">
        <v>81</v>
      </c>
      <c r="J337" s="59" t="s">
        <v>81</v>
      </c>
      <c r="K337" s="59" t="s">
        <v>81</v>
      </c>
      <c r="L337" s="59" t="s">
        <v>81</v>
      </c>
      <c r="M337" s="59" t="s">
        <v>81</v>
      </c>
      <c r="N337" s="59" t="s">
        <v>81</v>
      </c>
      <c r="O337" s="59" t="s">
        <v>81</v>
      </c>
      <c r="P337" s="59" t="s">
        <v>81</v>
      </c>
      <c r="Q337" s="59" t="s">
        <v>81</v>
      </c>
      <c r="R337" s="59" t="s">
        <v>81</v>
      </c>
      <c r="S337" s="59" t="s">
        <v>81</v>
      </c>
      <c r="T337" s="61" t="s">
        <v>81</v>
      </c>
      <c r="U337" s="60" t="s">
        <v>81</v>
      </c>
    </row>
    <row r="338" spans="1:21" x14ac:dyDescent="0.25">
      <c r="A338" s="26" t="s">
        <v>273</v>
      </c>
      <c r="B338" s="1" t="s">
        <v>144</v>
      </c>
      <c r="C338" s="50" t="s">
        <v>707</v>
      </c>
      <c r="D338" s="59" t="s">
        <v>81</v>
      </c>
      <c r="E338" s="59" t="s">
        <v>81</v>
      </c>
      <c r="F338" s="59" t="s">
        <v>81</v>
      </c>
      <c r="G338" s="59" t="s">
        <v>81</v>
      </c>
      <c r="H338" s="59" t="s">
        <v>81</v>
      </c>
      <c r="I338" s="59" t="s">
        <v>81</v>
      </c>
      <c r="J338" s="59" t="s">
        <v>81</v>
      </c>
      <c r="K338" s="59" t="s">
        <v>81</v>
      </c>
      <c r="L338" s="59" t="s">
        <v>81</v>
      </c>
      <c r="M338" s="59" t="s">
        <v>81</v>
      </c>
      <c r="N338" s="59" t="s">
        <v>81</v>
      </c>
      <c r="O338" s="59" t="s">
        <v>81</v>
      </c>
      <c r="P338" s="59" t="s">
        <v>81</v>
      </c>
      <c r="Q338" s="59" t="s">
        <v>81</v>
      </c>
      <c r="R338" s="59" t="s">
        <v>81</v>
      </c>
      <c r="S338" s="59" t="s">
        <v>81</v>
      </c>
      <c r="T338" s="61" t="s">
        <v>81</v>
      </c>
      <c r="U338" s="60" t="s">
        <v>81</v>
      </c>
    </row>
    <row r="339" spans="1:21" x14ac:dyDescent="0.25">
      <c r="A339" s="26" t="s">
        <v>274</v>
      </c>
      <c r="B339" s="6" t="s">
        <v>24</v>
      </c>
      <c r="C339" s="50" t="s">
        <v>81</v>
      </c>
      <c r="D339" s="59" t="s">
        <v>737</v>
      </c>
      <c r="E339" s="59" t="s">
        <v>737</v>
      </c>
      <c r="F339" s="59" t="s">
        <v>737</v>
      </c>
      <c r="G339" s="59" t="s">
        <v>725</v>
      </c>
      <c r="H339" s="59" t="s">
        <v>737</v>
      </c>
      <c r="I339" s="59" t="s">
        <v>725</v>
      </c>
      <c r="J339" s="59" t="s">
        <v>737</v>
      </c>
      <c r="K339" s="59" t="s">
        <v>725</v>
      </c>
      <c r="L339" s="59" t="s">
        <v>737</v>
      </c>
      <c r="M339" s="59" t="s">
        <v>725</v>
      </c>
      <c r="N339" s="59" t="s">
        <v>737</v>
      </c>
      <c r="O339" s="59" t="s">
        <v>725</v>
      </c>
      <c r="P339" s="59" t="s">
        <v>725</v>
      </c>
      <c r="Q339" s="59" t="s">
        <v>725</v>
      </c>
      <c r="R339" s="59" t="s">
        <v>725</v>
      </c>
      <c r="S339" s="59" t="s">
        <v>725</v>
      </c>
      <c r="T339" s="61" t="s">
        <v>725</v>
      </c>
      <c r="U339" s="60" t="s">
        <v>725</v>
      </c>
    </row>
    <row r="340" spans="1:21" x14ac:dyDescent="0.25">
      <c r="A340" s="26" t="s">
        <v>275</v>
      </c>
      <c r="B340" s="1" t="s">
        <v>145</v>
      </c>
      <c r="C340" s="50" t="s">
        <v>705</v>
      </c>
      <c r="D340" s="59" t="s">
        <v>81</v>
      </c>
      <c r="E340" s="59" t="s">
        <v>81</v>
      </c>
      <c r="F340" s="59" t="s">
        <v>81</v>
      </c>
      <c r="G340" s="59" t="s">
        <v>81</v>
      </c>
      <c r="H340" s="59" t="s">
        <v>81</v>
      </c>
      <c r="I340" s="59" t="s">
        <v>81</v>
      </c>
      <c r="J340" s="59" t="s">
        <v>81</v>
      </c>
      <c r="K340" s="59" t="s">
        <v>81</v>
      </c>
      <c r="L340" s="59" t="s">
        <v>81</v>
      </c>
      <c r="M340" s="59" t="s">
        <v>81</v>
      </c>
      <c r="N340" s="59" t="s">
        <v>81</v>
      </c>
      <c r="O340" s="59" t="s">
        <v>81</v>
      </c>
      <c r="P340" s="59" t="s">
        <v>81</v>
      </c>
      <c r="Q340" s="59" t="s">
        <v>81</v>
      </c>
      <c r="R340" s="59" t="s">
        <v>81</v>
      </c>
      <c r="S340" s="59" t="s">
        <v>81</v>
      </c>
      <c r="T340" s="61" t="s">
        <v>81</v>
      </c>
      <c r="U340" s="60" t="s">
        <v>81</v>
      </c>
    </row>
    <row r="341" spans="1:21" x14ac:dyDescent="0.25">
      <c r="A341" s="26" t="s">
        <v>276</v>
      </c>
      <c r="B341" s="1" t="s">
        <v>144</v>
      </c>
      <c r="C341" s="50" t="s">
        <v>707</v>
      </c>
      <c r="D341" s="59" t="s">
        <v>81</v>
      </c>
      <c r="E341" s="59" t="s">
        <v>81</v>
      </c>
      <c r="F341" s="59" t="s">
        <v>81</v>
      </c>
      <c r="G341" s="59" t="s">
        <v>81</v>
      </c>
      <c r="H341" s="59" t="s">
        <v>81</v>
      </c>
      <c r="I341" s="59" t="s">
        <v>81</v>
      </c>
      <c r="J341" s="59" t="s">
        <v>81</v>
      </c>
      <c r="K341" s="59" t="s">
        <v>81</v>
      </c>
      <c r="L341" s="59" t="s">
        <v>81</v>
      </c>
      <c r="M341" s="59" t="s">
        <v>81</v>
      </c>
      <c r="N341" s="59" t="s">
        <v>81</v>
      </c>
      <c r="O341" s="59" t="s">
        <v>81</v>
      </c>
      <c r="P341" s="59" t="s">
        <v>81</v>
      </c>
      <c r="Q341" s="59" t="s">
        <v>81</v>
      </c>
      <c r="R341" s="59" t="s">
        <v>81</v>
      </c>
      <c r="S341" s="59" t="s">
        <v>81</v>
      </c>
      <c r="T341" s="61" t="s">
        <v>81</v>
      </c>
      <c r="U341" s="60" t="s">
        <v>81</v>
      </c>
    </row>
    <row r="342" spans="1:21" x14ac:dyDescent="0.25">
      <c r="A342" s="26" t="s">
        <v>277</v>
      </c>
      <c r="B342" s="6" t="s">
        <v>25</v>
      </c>
      <c r="C342" s="50" t="s">
        <v>81</v>
      </c>
      <c r="D342" s="59" t="s">
        <v>737</v>
      </c>
      <c r="E342" s="59" t="s">
        <v>737</v>
      </c>
      <c r="F342" s="59" t="s">
        <v>737</v>
      </c>
      <c r="G342" s="59" t="s">
        <v>725</v>
      </c>
      <c r="H342" s="59" t="s">
        <v>737</v>
      </c>
      <c r="I342" s="59" t="s">
        <v>725</v>
      </c>
      <c r="J342" s="59" t="s">
        <v>737</v>
      </c>
      <c r="K342" s="59" t="s">
        <v>725</v>
      </c>
      <c r="L342" s="59" t="s">
        <v>737</v>
      </c>
      <c r="M342" s="59" t="s">
        <v>725</v>
      </c>
      <c r="N342" s="59" t="s">
        <v>737</v>
      </c>
      <c r="O342" s="59" t="s">
        <v>725</v>
      </c>
      <c r="P342" s="59" t="s">
        <v>725</v>
      </c>
      <c r="Q342" s="59" t="s">
        <v>725</v>
      </c>
      <c r="R342" s="59" t="s">
        <v>725</v>
      </c>
      <c r="S342" s="59" t="s">
        <v>725</v>
      </c>
      <c r="T342" s="61" t="s">
        <v>725</v>
      </c>
      <c r="U342" s="60" t="s">
        <v>725</v>
      </c>
    </row>
    <row r="343" spans="1:21" x14ac:dyDescent="0.25">
      <c r="A343" s="26" t="s">
        <v>278</v>
      </c>
      <c r="B343" s="1" t="s">
        <v>145</v>
      </c>
      <c r="C343" s="50" t="s">
        <v>705</v>
      </c>
      <c r="D343" s="59" t="s">
        <v>81</v>
      </c>
      <c r="E343" s="59" t="s">
        <v>81</v>
      </c>
      <c r="F343" s="59" t="s">
        <v>81</v>
      </c>
      <c r="G343" s="59" t="s">
        <v>81</v>
      </c>
      <c r="H343" s="59" t="s">
        <v>81</v>
      </c>
      <c r="I343" s="59" t="s">
        <v>81</v>
      </c>
      <c r="J343" s="59" t="s">
        <v>81</v>
      </c>
      <c r="K343" s="59" t="s">
        <v>81</v>
      </c>
      <c r="L343" s="59" t="s">
        <v>81</v>
      </c>
      <c r="M343" s="59" t="s">
        <v>81</v>
      </c>
      <c r="N343" s="59" t="s">
        <v>81</v>
      </c>
      <c r="O343" s="59" t="s">
        <v>81</v>
      </c>
      <c r="P343" s="59" t="s">
        <v>81</v>
      </c>
      <c r="Q343" s="59" t="s">
        <v>81</v>
      </c>
      <c r="R343" s="59" t="s">
        <v>81</v>
      </c>
      <c r="S343" s="59" t="s">
        <v>81</v>
      </c>
      <c r="T343" s="61" t="s">
        <v>81</v>
      </c>
      <c r="U343" s="60" t="s">
        <v>81</v>
      </c>
    </row>
    <row r="344" spans="1:21" x14ac:dyDescent="0.25">
      <c r="A344" s="26" t="s">
        <v>279</v>
      </c>
      <c r="B344" s="1" t="s">
        <v>146</v>
      </c>
      <c r="C344" s="50" t="s">
        <v>26</v>
      </c>
      <c r="D344" s="59" t="s">
        <v>81</v>
      </c>
      <c r="E344" s="59" t="s">
        <v>81</v>
      </c>
      <c r="F344" s="59" t="s">
        <v>81</v>
      </c>
      <c r="G344" s="59" t="s">
        <v>81</v>
      </c>
      <c r="H344" s="59" t="s">
        <v>81</v>
      </c>
      <c r="I344" s="59" t="s">
        <v>81</v>
      </c>
      <c r="J344" s="59" t="s">
        <v>81</v>
      </c>
      <c r="K344" s="59" t="s">
        <v>81</v>
      </c>
      <c r="L344" s="59" t="s">
        <v>81</v>
      </c>
      <c r="M344" s="59" t="s">
        <v>81</v>
      </c>
      <c r="N344" s="59" t="s">
        <v>81</v>
      </c>
      <c r="O344" s="59" t="s">
        <v>81</v>
      </c>
      <c r="P344" s="59" t="s">
        <v>81</v>
      </c>
      <c r="Q344" s="59" t="s">
        <v>81</v>
      </c>
      <c r="R344" s="59" t="s">
        <v>81</v>
      </c>
      <c r="S344" s="59" t="s">
        <v>81</v>
      </c>
      <c r="T344" s="61" t="s">
        <v>81</v>
      </c>
      <c r="U344" s="60" t="s">
        <v>81</v>
      </c>
    </row>
    <row r="345" spans="1:21" x14ac:dyDescent="0.25">
      <c r="A345" s="26" t="s">
        <v>280</v>
      </c>
      <c r="B345" s="1" t="s">
        <v>144</v>
      </c>
      <c r="C345" s="50" t="s">
        <v>707</v>
      </c>
      <c r="D345" s="59" t="s">
        <v>81</v>
      </c>
      <c r="E345" s="59" t="s">
        <v>81</v>
      </c>
      <c r="F345" s="59" t="s">
        <v>81</v>
      </c>
      <c r="G345" s="59" t="s">
        <v>81</v>
      </c>
      <c r="H345" s="59" t="s">
        <v>81</v>
      </c>
      <c r="I345" s="59" t="s">
        <v>81</v>
      </c>
      <c r="J345" s="59" t="s">
        <v>81</v>
      </c>
      <c r="K345" s="59" t="s">
        <v>81</v>
      </c>
      <c r="L345" s="59" t="s">
        <v>81</v>
      </c>
      <c r="M345" s="59" t="s">
        <v>81</v>
      </c>
      <c r="N345" s="59" t="s">
        <v>81</v>
      </c>
      <c r="O345" s="59" t="s">
        <v>81</v>
      </c>
      <c r="P345" s="59" t="s">
        <v>81</v>
      </c>
      <c r="Q345" s="59" t="s">
        <v>81</v>
      </c>
      <c r="R345" s="59" t="s">
        <v>81</v>
      </c>
      <c r="S345" s="59" t="s">
        <v>81</v>
      </c>
      <c r="T345" s="61" t="s">
        <v>81</v>
      </c>
      <c r="U345" s="60" t="s">
        <v>81</v>
      </c>
    </row>
    <row r="346" spans="1:21" x14ac:dyDescent="0.25">
      <c r="A346" s="26" t="s">
        <v>147</v>
      </c>
      <c r="B346" s="16" t="s">
        <v>179</v>
      </c>
      <c r="C346" s="50" t="s">
        <v>81</v>
      </c>
      <c r="D346" s="59" t="s">
        <v>737</v>
      </c>
      <c r="E346" s="59" t="s">
        <v>737</v>
      </c>
      <c r="F346" s="59" t="s">
        <v>737</v>
      </c>
      <c r="G346" s="59" t="s">
        <v>725</v>
      </c>
      <c r="H346" s="59" t="s">
        <v>737</v>
      </c>
      <c r="I346" s="59" t="s">
        <v>725</v>
      </c>
      <c r="J346" s="59" t="s">
        <v>737</v>
      </c>
      <c r="K346" s="59" t="s">
        <v>725</v>
      </c>
      <c r="L346" s="59" t="s">
        <v>737</v>
      </c>
      <c r="M346" s="59" t="s">
        <v>725</v>
      </c>
      <c r="N346" s="59" t="s">
        <v>737</v>
      </c>
      <c r="O346" s="59" t="s">
        <v>725</v>
      </c>
      <c r="P346" s="59" t="s">
        <v>725</v>
      </c>
      <c r="Q346" s="59" t="s">
        <v>725</v>
      </c>
      <c r="R346" s="59" t="s">
        <v>725</v>
      </c>
      <c r="S346" s="59" t="s">
        <v>725</v>
      </c>
      <c r="T346" s="61" t="s">
        <v>725</v>
      </c>
      <c r="U346" s="60" t="s">
        <v>725</v>
      </c>
    </row>
    <row r="347" spans="1:21" ht="17.25" customHeight="1" x14ac:dyDescent="0.25">
      <c r="A347" s="26" t="s">
        <v>149</v>
      </c>
      <c r="B347" s="6" t="s">
        <v>601</v>
      </c>
      <c r="C347" s="50" t="s">
        <v>705</v>
      </c>
      <c r="D347" s="59">
        <v>5922.1556899999996</v>
      </c>
      <c r="E347" s="59">
        <v>5901.8141890000006</v>
      </c>
      <c r="F347" s="59">
        <v>6189.1754937472751</v>
      </c>
      <c r="G347" s="59">
        <v>6208.3466369999996</v>
      </c>
      <c r="H347" s="59">
        <v>5884.9326870984751</v>
      </c>
      <c r="I347" s="59">
        <v>6173.8478437887161</v>
      </c>
      <c r="J347" s="59">
        <v>5896.7025524726714</v>
      </c>
      <c r="K347" s="59">
        <v>6264.6176502832523</v>
      </c>
      <c r="L347" s="59">
        <v>5908.4959575776174</v>
      </c>
      <c r="M347" s="59">
        <v>6327.2638267860857</v>
      </c>
      <c r="N347" s="59">
        <v>5920.3129494927725</v>
      </c>
      <c r="O347" s="59">
        <v>6390.5364650539468</v>
      </c>
      <c r="P347" s="59">
        <v>6454.4418297044849</v>
      </c>
      <c r="Q347" s="59" t="s">
        <v>81</v>
      </c>
      <c r="R347" s="59">
        <v>6518.9862480015281</v>
      </c>
      <c r="S347" s="59" t="s">
        <v>81</v>
      </c>
      <c r="T347" s="61">
        <f t="shared" ref="T347:T357" si="19">IFERROR(H347+J347+L347+N347+P347+R347+0+0,"-")</f>
        <v>36583.872224347549</v>
      </c>
      <c r="U347" s="60">
        <f>IFERROR(I347+K347+M347+O347,"-")</f>
        <v>25156.265785912001</v>
      </c>
    </row>
    <row r="348" spans="1:21" ht="31.5" x14ac:dyDescent="0.25">
      <c r="A348" s="26" t="s">
        <v>281</v>
      </c>
      <c r="B348" s="1" t="s">
        <v>602</v>
      </c>
      <c r="C348" s="50" t="s">
        <v>705</v>
      </c>
      <c r="D348" s="59">
        <v>0</v>
      </c>
      <c r="E348" s="59">
        <v>0</v>
      </c>
      <c r="F348" s="59">
        <v>0</v>
      </c>
      <c r="G348" s="59" t="s">
        <v>81</v>
      </c>
      <c r="H348" s="59">
        <v>0</v>
      </c>
      <c r="I348" s="59" t="s">
        <v>81</v>
      </c>
      <c r="J348" s="59">
        <v>0</v>
      </c>
      <c r="K348" s="59" t="s">
        <v>81</v>
      </c>
      <c r="L348" s="59">
        <v>0</v>
      </c>
      <c r="M348" s="59" t="s">
        <v>81</v>
      </c>
      <c r="N348" s="59">
        <v>0</v>
      </c>
      <c r="O348" s="59" t="s">
        <v>81</v>
      </c>
      <c r="P348" s="59" t="s">
        <v>81</v>
      </c>
      <c r="Q348" s="59" t="s">
        <v>81</v>
      </c>
      <c r="R348" s="59" t="s">
        <v>81</v>
      </c>
      <c r="S348" s="59" t="s">
        <v>81</v>
      </c>
      <c r="T348" s="61" t="str">
        <f t="shared" si="19"/>
        <v>-</v>
      </c>
      <c r="U348" s="60" t="s">
        <v>81</v>
      </c>
    </row>
    <row r="349" spans="1:21" x14ac:dyDescent="0.25">
      <c r="A349" s="26" t="s">
        <v>468</v>
      </c>
      <c r="B349" s="13" t="s">
        <v>516</v>
      </c>
      <c r="C349" s="50" t="s">
        <v>705</v>
      </c>
      <c r="D349" s="59">
        <v>0</v>
      </c>
      <c r="E349" s="59">
        <v>0</v>
      </c>
      <c r="F349" s="59">
        <v>0</v>
      </c>
      <c r="G349" s="59" t="s">
        <v>81</v>
      </c>
      <c r="H349" s="59">
        <v>0</v>
      </c>
      <c r="I349" s="59" t="s">
        <v>81</v>
      </c>
      <c r="J349" s="59">
        <v>0</v>
      </c>
      <c r="K349" s="59" t="s">
        <v>81</v>
      </c>
      <c r="L349" s="59">
        <v>0</v>
      </c>
      <c r="M349" s="59" t="s">
        <v>81</v>
      </c>
      <c r="N349" s="59">
        <v>0</v>
      </c>
      <c r="O349" s="59" t="s">
        <v>81</v>
      </c>
      <c r="P349" s="59" t="s">
        <v>81</v>
      </c>
      <c r="Q349" s="59" t="s">
        <v>81</v>
      </c>
      <c r="R349" s="59" t="s">
        <v>81</v>
      </c>
      <c r="S349" s="59" t="s">
        <v>81</v>
      </c>
      <c r="T349" s="61" t="str">
        <f t="shared" si="19"/>
        <v>-</v>
      </c>
      <c r="U349" s="60" t="s">
        <v>81</v>
      </c>
    </row>
    <row r="350" spans="1:21" x14ac:dyDescent="0.25">
      <c r="A350" s="26" t="s">
        <v>467</v>
      </c>
      <c r="B350" s="13" t="s">
        <v>517</v>
      </c>
      <c r="C350" s="50" t="s">
        <v>705</v>
      </c>
      <c r="D350" s="59">
        <v>0</v>
      </c>
      <c r="E350" s="59">
        <v>0</v>
      </c>
      <c r="F350" s="59">
        <v>0</v>
      </c>
      <c r="G350" s="59" t="s">
        <v>81</v>
      </c>
      <c r="H350" s="59">
        <v>0</v>
      </c>
      <c r="I350" s="59" t="s">
        <v>81</v>
      </c>
      <c r="J350" s="59">
        <v>0</v>
      </c>
      <c r="K350" s="59" t="s">
        <v>81</v>
      </c>
      <c r="L350" s="59">
        <v>0</v>
      </c>
      <c r="M350" s="59" t="s">
        <v>81</v>
      </c>
      <c r="N350" s="59">
        <v>0</v>
      </c>
      <c r="O350" s="59" t="s">
        <v>81</v>
      </c>
      <c r="P350" s="59" t="s">
        <v>81</v>
      </c>
      <c r="Q350" s="59" t="s">
        <v>81</v>
      </c>
      <c r="R350" s="59" t="s">
        <v>81</v>
      </c>
      <c r="S350" s="59" t="s">
        <v>81</v>
      </c>
      <c r="T350" s="61" t="str">
        <f t="shared" si="19"/>
        <v>-</v>
      </c>
      <c r="U350" s="60" t="s">
        <v>81</v>
      </c>
    </row>
    <row r="351" spans="1:21" x14ac:dyDescent="0.25">
      <c r="A351" s="26" t="s">
        <v>435</v>
      </c>
      <c r="B351" s="6" t="s">
        <v>562</v>
      </c>
      <c r="C351" s="50" t="s">
        <v>705</v>
      </c>
      <c r="D351" s="59">
        <v>628.2017410000044</v>
      </c>
      <c r="E351" s="59">
        <v>691.23899800000095</v>
      </c>
      <c r="F351" s="59">
        <v>628.89720938009145</v>
      </c>
      <c r="G351" s="59">
        <v>641.34047699999792</v>
      </c>
      <c r="H351" s="59">
        <v>609.26336300000094</v>
      </c>
      <c r="I351" s="59">
        <v>611.33117483101569</v>
      </c>
      <c r="J351" s="59">
        <v>609.7313809999996</v>
      </c>
      <c r="K351" s="59">
        <v>611.61009100000138</v>
      </c>
      <c r="L351" s="59">
        <v>610.19899799999985</v>
      </c>
      <c r="M351" s="59">
        <v>604.82454600000074</v>
      </c>
      <c r="N351" s="59">
        <v>610.66621200000009</v>
      </c>
      <c r="O351" s="59">
        <v>600.81196600000021</v>
      </c>
      <c r="P351" s="59">
        <v>598.61232900000141</v>
      </c>
      <c r="Q351" s="59" t="s">
        <v>81</v>
      </c>
      <c r="R351" s="59">
        <v>596.42074510680732</v>
      </c>
      <c r="S351" s="59" t="s">
        <v>81</v>
      </c>
      <c r="T351" s="61">
        <f t="shared" si="19"/>
        <v>3634.8930281068092</v>
      </c>
      <c r="U351" s="60">
        <f>IFERROR(I351+K351+M351+O351,"-")</f>
        <v>2428.577777831018</v>
      </c>
    </row>
    <row r="352" spans="1:21" x14ac:dyDescent="0.25">
      <c r="A352" s="26" t="s">
        <v>436</v>
      </c>
      <c r="B352" s="6" t="s">
        <v>715</v>
      </c>
      <c r="C352" s="50" t="s">
        <v>26</v>
      </c>
      <c r="D352" s="59">
        <v>251.54309233333333</v>
      </c>
      <c r="E352" s="59">
        <v>255.45995683333337</v>
      </c>
      <c r="F352" s="59">
        <v>249.59194406704691</v>
      </c>
      <c r="G352" s="59">
        <v>269.6880384166667</v>
      </c>
      <c r="H352" s="59">
        <v>250.09112795518101</v>
      </c>
      <c r="I352" s="59">
        <v>265.08557385682673</v>
      </c>
      <c r="J352" s="59">
        <v>250.59131021109135</v>
      </c>
      <c r="K352" s="59">
        <v>266.83615153721479</v>
      </c>
      <c r="L352" s="59">
        <v>251.09249283151354</v>
      </c>
      <c r="M352" s="59">
        <v>269.50451305258707</v>
      </c>
      <c r="N352" s="59">
        <v>251.59467781717655</v>
      </c>
      <c r="O352" s="59">
        <v>272.1995581831132</v>
      </c>
      <c r="P352" s="59">
        <v>269.50451305258707</v>
      </c>
      <c r="Q352" s="59" t="s">
        <v>81</v>
      </c>
      <c r="R352" s="59">
        <v>266.83615153721468</v>
      </c>
      <c r="S352" s="59" t="s">
        <v>81</v>
      </c>
      <c r="T352" s="61">
        <f t="shared" si="19"/>
        <v>1539.7102734047642</v>
      </c>
      <c r="U352" s="60">
        <f>IFERROR(I352+K352+M352+O352,"-")</f>
        <v>1073.6257966297417</v>
      </c>
    </row>
    <row r="353" spans="1:21" ht="31.5" x14ac:dyDescent="0.25">
      <c r="A353" s="26" t="s">
        <v>437</v>
      </c>
      <c r="B353" s="1" t="s">
        <v>603</v>
      </c>
      <c r="C353" s="50" t="s">
        <v>26</v>
      </c>
      <c r="D353" s="59">
        <v>0</v>
      </c>
      <c r="E353" s="59" t="s">
        <v>81</v>
      </c>
      <c r="F353" s="59">
        <v>0</v>
      </c>
      <c r="G353" s="59" t="s">
        <v>81</v>
      </c>
      <c r="H353" s="59">
        <v>0</v>
      </c>
      <c r="I353" s="59" t="s">
        <v>81</v>
      </c>
      <c r="J353" s="59">
        <v>0</v>
      </c>
      <c r="K353" s="59" t="s">
        <v>81</v>
      </c>
      <c r="L353" s="59">
        <v>0</v>
      </c>
      <c r="M353" s="59" t="s">
        <v>81</v>
      </c>
      <c r="N353" s="59">
        <v>0</v>
      </c>
      <c r="O353" s="59" t="s">
        <v>81</v>
      </c>
      <c r="P353" s="59" t="s">
        <v>81</v>
      </c>
      <c r="Q353" s="59" t="s">
        <v>81</v>
      </c>
      <c r="R353" s="59" t="s">
        <v>81</v>
      </c>
      <c r="S353" s="59" t="s">
        <v>81</v>
      </c>
      <c r="T353" s="61" t="str">
        <f t="shared" si="19"/>
        <v>-</v>
      </c>
      <c r="U353" s="60" t="s">
        <v>81</v>
      </c>
    </row>
    <row r="354" spans="1:21" x14ac:dyDescent="0.25">
      <c r="A354" s="26" t="s">
        <v>469</v>
      </c>
      <c r="B354" s="13" t="s">
        <v>516</v>
      </c>
      <c r="C354" s="50" t="s">
        <v>26</v>
      </c>
      <c r="D354" s="59">
        <v>0</v>
      </c>
      <c r="E354" s="59">
        <v>0</v>
      </c>
      <c r="F354" s="59">
        <v>0</v>
      </c>
      <c r="G354" s="59" t="s">
        <v>81</v>
      </c>
      <c r="H354" s="59">
        <v>0</v>
      </c>
      <c r="I354" s="59" t="s">
        <v>81</v>
      </c>
      <c r="J354" s="59">
        <v>0</v>
      </c>
      <c r="K354" s="59" t="s">
        <v>81</v>
      </c>
      <c r="L354" s="59">
        <v>0</v>
      </c>
      <c r="M354" s="59" t="s">
        <v>81</v>
      </c>
      <c r="N354" s="59">
        <v>0</v>
      </c>
      <c r="O354" s="59" t="s">
        <v>81</v>
      </c>
      <c r="P354" s="59" t="s">
        <v>81</v>
      </c>
      <c r="Q354" s="59" t="s">
        <v>81</v>
      </c>
      <c r="R354" s="59" t="s">
        <v>81</v>
      </c>
      <c r="S354" s="59" t="s">
        <v>81</v>
      </c>
      <c r="T354" s="61" t="str">
        <f t="shared" si="19"/>
        <v>-</v>
      </c>
      <c r="U354" s="60" t="s">
        <v>81</v>
      </c>
    </row>
    <row r="355" spans="1:21" x14ac:dyDescent="0.25">
      <c r="A355" s="26" t="s">
        <v>470</v>
      </c>
      <c r="B355" s="13" t="s">
        <v>517</v>
      </c>
      <c r="C355" s="50" t="s">
        <v>26</v>
      </c>
      <c r="D355" s="59">
        <v>0</v>
      </c>
      <c r="E355" s="59">
        <v>0</v>
      </c>
      <c r="F355" s="59">
        <v>0</v>
      </c>
      <c r="G355" s="59" t="s">
        <v>81</v>
      </c>
      <c r="H355" s="59">
        <v>0</v>
      </c>
      <c r="I355" s="59" t="s">
        <v>81</v>
      </c>
      <c r="J355" s="59">
        <v>0</v>
      </c>
      <c r="K355" s="59" t="s">
        <v>81</v>
      </c>
      <c r="L355" s="59">
        <v>0</v>
      </c>
      <c r="M355" s="59" t="s">
        <v>81</v>
      </c>
      <c r="N355" s="59">
        <v>0</v>
      </c>
      <c r="O355" s="59" t="s">
        <v>81</v>
      </c>
      <c r="P355" s="59" t="s">
        <v>81</v>
      </c>
      <c r="Q355" s="59" t="s">
        <v>81</v>
      </c>
      <c r="R355" s="59" t="s">
        <v>81</v>
      </c>
      <c r="S355" s="59" t="s">
        <v>81</v>
      </c>
      <c r="T355" s="61" t="str">
        <f t="shared" si="19"/>
        <v>-</v>
      </c>
      <c r="U355" s="60" t="s">
        <v>81</v>
      </c>
    </row>
    <row r="356" spans="1:21" x14ac:dyDescent="0.25">
      <c r="A356" s="26" t="s">
        <v>438</v>
      </c>
      <c r="B356" s="6" t="s">
        <v>519</v>
      </c>
      <c r="C356" s="50" t="s">
        <v>518</v>
      </c>
      <c r="D356" s="59">
        <v>269772.98</v>
      </c>
      <c r="E356" s="59">
        <v>296035.62320500001</v>
      </c>
      <c r="F356" s="59">
        <v>299915.916455</v>
      </c>
      <c r="G356" s="59">
        <v>300241.67240500002</v>
      </c>
      <c r="H356" s="59">
        <v>304992.60845499998</v>
      </c>
      <c r="I356" s="59">
        <v>301902.49370499997</v>
      </c>
      <c r="J356" s="59">
        <v>311344.64285499998</v>
      </c>
      <c r="K356" s="59">
        <v>302728.00610499998</v>
      </c>
      <c r="L356" s="59">
        <v>318271.03557499999</v>
      </c>
      <c r="M356" s="59">
        <v>305185.70222500002</v>
      </c>
      <c r="N356" s="59">
        <v>325304.72918099997</v>
      </c>
      <c r="O356" s="59">
        <v>307649.82140100002</v>
      </c>
      <c r="P356" s="59">
        <v>310136.07040099998</v>
      </c>
      <c r="Q356" s="59" t="s">
        <v>81</v>
      </c>
      <c r="R356" s="59">
        <v>312642.41183616489</v>
      </c>
      <c r="S356" s="59" t="s">
        <v>81</v>
      </c>
      <c r="T356" s="61">
        <f t="shared" si="19"/>
        <v>1882691.4983031647</v>
      </c>
      <c r="U356" s="60">
        <f>IFERROR(I356+K356+M356+O356,"-")</f>
        <v>1217466.0234360001</v>
      </c>
    </row>
    <row r="357" spans="1:21" ht="31.5" x14ac:dyDescent="0.25">
      <c r="A357" s="26" t="s">
        <v>439</v>
      </c>
      <c r="B357" s="6" t="s">
        <v>714</v>
      </c>
      <c r="C357" s="50" t="s">
        <v>312</v>
      </c>
      <c r="D357" s="59">
        <v>5274.814339720001</v>
      </c>
      <c r="E357" s="59">
        <v>5533.2375216998917</v>
      </c>
      <c r="F357" s="59">
        <v>6133.7842730608572</v>
      </c>
      <c r="G357" s="59">
        <v>6155.4558557300006</v>
      </c>
      <c r="H357" s="59">
        <v>6192.2857100530509</v>
      </c>
      <c r="I357" s="59">
        <v>7762.7767161922884</v>
      </c>
      <c r="J357" s="59">
        <v>6601.3199626770602</v>
      </c>
      <c r="K357" s="59">
        <v>9136.8308867852993</v>
      </c>
      <c r="L357" s="59">
        <v>6936.4691895966025</v>
      </c>
      <c r="M357" s="59">
        <v>9802.3856620789538</v>
      </c>
      <c r="N357" s="59">
        <v>7229.1425630667782</v>
      </c>
      <c r="O357" s="59">
        <v>10279.282534409402</v>
      </c>
      <c r="P357" s="59">
        <v>10707.389358033226</v>
      </c>
      <c r="Q357" s="59" t="s">
        <v>81</v>
      </c>
      <c r="R357" s="59">
        <v>11153.209273797069</v>
      </c>
      <c r="S357" s="59" t="s">
        <v>81</v>
      </c>
      <c r="T357" s="61">
        <f t="shared" si="19"/>
        <v>48819.816057223783</v>
      </c>
      <c r="U357" s="60">
        <f>IFERROR(I357+K357+M357+O357,"-")</f>
        <v>36981.275799465941</v>
      </c>
    </row>
    <row r="358" spans="1:21" x14ac:dyDescent="0.25">
      <c r="A358" s="26" t="s">
        <v>150</v>
      </c>
      <c r="B358" s="16" t="s">
        <v>148</v>
      </c>
      <c r="C358" s="50" t="s">
        <v>81</v>
      </c>
      <c r="D358" s="59" t="s">
        <v>737</v>
      </c>
      <c r="E358" s="59" t="s">
        <v>737</v>
      </c>
      <c r="F358" s="59" t="s">
        <v>737</v>
      </c>
      <c r="G358" s="59" t="s">
        <v>737</v>
      </c>
      <c r="H358" s="59" t="s">
        <v>737</v>
      </c>
      <c r="I358" s="59" t="s">
        <v>725</v>
      </c>
      <c r="J358" s="59" t="s">
        <v>737</v>
      </c>
      <c r="K358" s="59" t="s">
        <v>725</v>
      </c>
      <c r="L358" s="59" t="s">
        <v>737</v>
      </c>
      <c r="M358" s="59" t="s">
        <v>725</v>
      </c>
      <c r="N358" s="59" t="s">
        <v>737</v>
      </c>
      <c r="O358" s="59" t="s">
        <v>725</v>
      </c>
      <c r="P358" s="59" t="s">
        <v>725</v>
      </c>
      <c r="Q358" s="59" t="s">
        <v>725</v>
      </c>
      <c r="R358" s="59" t="s">
        <v>725</v>
      </c>
      <c r="S358" s="59" t="s">
        <v>725</v>
      </c>
      <c r="T358" s="61" t="s">
        <v>725</v>
      </c>
      <c r="U358" s="60" t="s">
        <v>725</v>
      </c>
    </row>
    <row r="359" spans="1:21" x14ac:dyDescent="0.25">
      <c r="A359" s="26" t="s">
        <v>152</v>
      </c>
      <c r="B359" s="6" t="s">
        <v>192</v>
      </c>
      <c r="C359" s="50" t="s">
        <v>705</v>
      </c>
      <c r="D359" s="59" t="s">
        <v>81</v>
      </c>
      <c r="E359" s="59">
        <v>0</v>
      </c>
      <c r="F359" s="59" t="s">
        <v>81</v>
      </c>
      <c r="G359" s="59" t="s">
        <v>81</v>
      </c>
      <c r="H359" s="59" t="s">
        <v>81</v>
      </c>
      <c r="I359" s="59" t="s">
        <v>81</v>
      </c>
      <c r="J359" s="59" t="s">
        <v>81</v>
      </c>
      <c r="K359" s="59" t="s">
        <v>81</v>
      </c>
      <c r="L359" s="59" t="s">
        <v>81</v>
      </c>
      <c r="M359" s="59" t="s">
        <v>81</v>
      </c>
      <c r="N359" s="59" t="s">
        <v>81</v>
      </c>
      <c r="O359" s="59" t="s">
        <v>81</v>
      </c>
      <c r="P359" s="59" t="s">
        <v>81</v>
      </c>
      <c r="Q359" s="59" t="s">
        <v>81</v>
      </c>
      <c r="R359" s="59" t="s">
        <v>81</v>
      </c>
      <c r="S359" s="59" t="s">
        <v>81</v>
      </c>
      <c r="T359" s="61" t="s">
        <v>81</v>
      </c>
      <c r="U359" s="60" t="s">
        <v>81</v>
      </c>
    </row>
    <row r="360" spans="1:21" x14ac:dyDescent="0.25">
      <c r="A360" s="26" t="s">
        <v>153</v>
      </c>
      <c r="B360" s="6" t="s">
        <v>193</v>
      </c>
      <c r="C360" s="50" t="s">
        <v>175</v>
      </c>
      <c r="D360" s="59" t="s">
        <v>81</v>
      </c>
      <c r="E360" s="59" t="s">
        <v>81</v>
      </c>
      <c r="F360" s="59" t="s">
        <v>81</v>
      </c>
      <c r="G360" s="59" t="s">
        <v>81</v>
      </c>
      <c r="H360" s="59" t="s">
        <v>81</v>
      </c>
      <c r="I360" s="59" t="s">
        <v>81</v>
      </c>
      <c r="J360" s="59" t="s">
        <v>81</v>
      </c>
      <c r="K360" s="59" t="s">
        <v>81</v>
      </c>
      <c r="L360" s="59" t="s">
        <v>81</v>
      </c>
      <c r="M360" s="59" t="s">
        <v>81</v>
      </c>
      <c r="N360" s="59" t="s">
        <v>81</v>
      </c>
      <c r="O360" s="59" t="s">
        <v>81</v>
      </c>
      <c r="P360" s="59" t="s">
        <v>81</v>
      </c>
      <c r="Q360" s="59" t="s">
        <v>81</v>
      </c>
      <c r="R360" s="59" t="s">
        <v>81</v>
      </c>
      <c r="S360" s="59" t="s">
        <v>81</v>
      </c>
      <c r="T360" s="61" t="s">
        <v>81</v>
      </c>
      <c r="U360" s="60" t="s">
        <v>81</v>
      </c>
    </row>
    <row r="361" spans="1:21" ht="47.25" x14ac:dyDescent="0.25">
      <c r="A361" s="26" t="s">
        <v>199</v>
      </c>
      <c r="B361" s="6" t="s">
        <v>520</v>
      </c>
      <c r="C361" s="50" t="s">
        <v>312</v>
      </c>
      <c r="D361" s="59" t="s">
        <v>81</v>
      </c>
      <c r="E361" s="59" t="s">
        <v>81</v>
      </c>
      <c r="F361" s="59" t="s">
        <v>81</v>
      </c>
      <c r="G361" s="59" t="s">
        <v>81</v>
      </c>
      <c r="H361" s="59" t="s">
        <v>81</v>
      </c>
      <c r="I361" s="59" t="s">
        <v>81</v>
      </c>
      <c r="J361" s="59" t="s">
        <v>81</v>
      </c>
      <c r="K361" s="59" t="s">
        <v>81</v>
      </c>
      <c r="L361" s="59" t="s">
        <v>81</v>
      </c>
      <c r="M361" s="59" t="s">
        <v>81</v>
      </c>
      <c r="N361" s="59" t="s">
        <v>81</v>
      </c>
      <c r="O361" s="59" t="s">
        <v>81</v>
      </c>
      <c r="P361" s="59" t="s">
        <v>81</v>
      </c>
      <c r="Q361" s="59" t="s">
        <v>81</v>
      </c>
      <c r="R361" s="59" t="s">
        <v>81</v>
      </c>
      <c r="S361" s="59" t="s">
        <v>81</v>
      </c>
      <c r="T361" s="61" t="s">
        <v>81</v>
      </c>
      <c r="U361" s="60" t="s">
        <v>81</v>
      </c>
    </row>
    <row r="362" spans="1:21" ht="31.5" x14ac:dyDescent="0.25">
      <c r="A362" s="26" t="s">
        <v>282</v>
      </c>
      <c r="B362" s="6" t="s">
        <v>563</v>
      </c>
      <c r="C362" s="50" t="s">
        <v>312</v>
      </c>
      <c r="D362" s="59" t="s">
        <v>81</v>
      </c>
      <c r="E362" s="59" t="s">
        <v>81</v>
      </c>
      <c r="F362" s="59" t="s">
        <v>81</v>
      </c>
      <c r="G362" s="59" t="s">
        <v>81</v>
      </c>
      <c r="H362" s="59" t="s">
        <v>81</v>
      </c>
      <c r="I362" s="59" t="s">
        <v>81</v>
      </c>
      <c r="J362" s="59" t="s">
        <v>81</v>
      </c>
      <c r="K362" s="59" t="s">
        <v>81</v>
      </c>
      <c r="L362" s="59" t="s">
        <v>81</v>
      </c>
      <c r="M362" s="59" t="s">
        <v>81</v>
      </c>
      <c r="N362" s="59" t="s">
        <v>81</v>
      </c>
      <c r="O362" s="59" t="s">
        <v>81</v>
      </c>
      <c r="P362" s="59" t="s">
        <v>81</v>
      </c>
      <c r="Q362" s="59" t="s">
        <v>81</v>
      </c>
      <c r="R362" s="59" t="s">
        <v>81</v>
      </c>
      <c r="S362" s="59" t="s">
        <v>81</v>
      </c>
      <c r="T362" s="61" t="s">
        <v>81</v>
      </c>
      <c r="U362" s="60" t="s">
        <v>81</v>
      </c>
    </row>
    <row r="363" spans="1:21" x14ac:dyDescent="0.25">
      <c r="A363" s="26" t="s">
        <v>154</v>
      </c>
      <c r="B363" s="16" t="s">
        <v>151</v>
      </c>
      <c r="C363" s="41" t="s">
        <v>81</v>
      </c>
      <c r="D363" s="59" t="s">
        <v>737</v>
      </c>
      <c r="E363" s="59" t="s">
        <v>737</v>
      </c>
      <c r="F363" s="59" t="s">
        <v>737</v>
      </c>
      <c r="G363" s="59" t="s">
        <v>725</v>
      </c>
      <c r="H363" s="59" t="s">
        <v>737</v>
      </c>
      <c r="I363" s="59" t="s">
        <v>725</v>
      </c>
      <c r="J363" s="59" t="s">
        <v>737</v>
      </c>
      <c r="K363" s="59" t="s">
        <v>725</v>
      </c>
      <c r="L363" s="59" t="s">
        <v>737</v>
      </c>
      <c r="M363" s="59" t="s">
        <v>725</v>
      </c>
      <c r="N363" s="59" t="s">
        <v>737</v>
      </c>
      <c r="O363" s="59" t="s">
        <v>725</v>
      </c>
      <c r="P363" s="59" t="s">
        <v>725</v>
      </c>
      <c r="Q363" s="59" t="s">
        <v>725</v>
      </c>
      <c r="R363" s="59" t="s">
        <v>725</v>
      </c>
      <c r="S363" s="59" t="s">
        <v>725</v>
      </c>
      <c r="T363" s="61" t="s">
        <v>725</v>
      </c>
      <c r="U363" s="60" t="s">
        <v>725</v>
      </c>
    </row>
    <row r="364" spans="1:21" x14ac:dyDescent="0.25">
      <c r="A364" s="26" t="s">
        <v>283</v>
      </c>
      <c r="B364" s="6" t="s">
        <v>301</v>
      </c>
      <c r="C364" s="50" t="s">
        <v>26</v>
      </c>
      <c r="D364" s="59" t="s">
        <v>81</v>
      </c>
      <c r="E364" s="59" t="s">
        <v>81</v>
      </c>
      <c r="F364" s="59" t="s">
        <v>81</v>
      </c>
      <c r="G364" s="59" t="s">
        <v>81</v>
      </c>
      <c r="H364" s="59" t="s">
        <v>81</v>
      </c>
      <c r="I364" s="59" t="s">
        <v>81</v>
      </c>
      <c r="J364" s="59" t="s">
        <v>81</v>
      </c>
      <c r="K364" s="59" t="s">
        <v>81</v>
      </c>
      <c r="L364" s="59" t="s">
        <v>81</v>
      </c>
      <c r="M364" s="59" t="s">
        <v>81</v>
      </c>
      <c r="N364" s="59" t="s">
        <v>81</v>
      </c>
      <c r="O364" s="59" t="s">
        <v>81</v>
      </c>
      <c r="P364" s="59" t="s">
        <v>81</v>
      </c>
      <c r="Q364" s="59" t="s">
        <v>81</v>
      </c>
      <c r="R364" s="59" t="s">
        <v>81</v>
      </c>
      <c r="S364" s="59" t="s">
        <v>81</v>
      </c>
      <c r="T364" s="61" t="s">
        <v>81</v>
      </c>
      <c r="U364" s="60" t="s">
        <v>81</v>
      </c>
    </row>
    <row r="365" spans="1:21" ht="47.25" x14ac:dyDescent="0.25">
      <c r="A365" s="26" t="s">
        <v>284</v>
      </c>
      <c r="B365" s="1" t="s">
        <v>440</v>
      </c>
      <c r="C365" s="50" t="s">
        <v>26</v>
      </c>
      <c r="D365" s="59" t="s">
        <v>81</v>
      </c>
      <c r="E365" s="59" t="s">
        <v>81</v>
      </c>
      <c r="F365" s="59" t="s">
        <v>81</v>
      </c>
      <c r="G365" s="59" t="s">
        <v>81</v>
      </c>
      <c r="H365" s="59" t="s">
        <v>81</v>
      </c>
      <c r="I365" s="59" t="s">
        <v>81</v>
      </c>
      <c r="J365" s="59" t="s">
        <v>81</v>
      </c>
      <c r="K365" s="59" t="s">
        <v>81</v>
      </c>
      <c r="L365" s="59" t="s">
        <v>81</v>
      </c>
      <c r="M365" s="59" t="s">
        <v>81</v>
      </c>
      <c r="N365" s="59" t="s">
        <v>81</v>
      </c>
      <c r="O365" s="59" t="s">
        <v>81</v>
      </c>
      <c r="P365" s="59" t="s">
        <v>81</v>
      </c>
      <c r="Q365" s="59" t="s">
        <v>81</v>
      </c>
      <c r="R365" s="59" t="s">
        <v>81</v>
      </c>
      <c r="S365" s="59" t="s">
        <v>81</v>
      </c>
      <c r="T365" s="61" t="s">
        <v>81</v>
      </c>
      <c r="U365" s="60" t="s">
        <v>81</v>
      </c>
    </row>
    <row r="366" spans="1:21" ht="47.25" x14ac:dyDescent="0.25">
      <c r="A366" s="26" t="s">
        <v>285</v>
      </c>
      <c r="B366" s="1" t="s">
        <v>441</v>
      </c>
      <c r="C366" s="50" t="s">
        <v>26</v>
      </c>
      <c r="D366" s="59" t="s">
        <v>81</v>
      </c>
      <c r="E366" s="59" t="s">
        <v>81</v>
      </c>
      <c r="F366" s="59" t="s">
        <v>81</v>
      </c>
      <c r="G366" s="59" t="s">
        <v>81</v>
      </c>
      <c r="H366" s="59" t="s">
        <v>81</v>
      </c>
      <c r="I366" s="59" t="s">
        <v>81</v>
      </c>
      <c r="J366" s="59" t="s">
        <v>81</v>
      </c>
      <c r="K366" s="59" t="s">
        <v>81</v>
      </c>
      <c r="L366" s="59" t="s">
        <v>81</v>
      </c>
      <c r="M366" s="59" t="s">
        <v>81</v>
      </c>
      <c r="N366" s="59" t="s">
        <v>81</v>
      </c>
      <c r="O366" s="59" t="s">
        <v>81</v>
      </c>
      <c r="P366" s="59" t="s">
        <v>81</v>
      </c>
      <c r="Q366" s="59" t="s">
        <v>81</v>
      </c>
      <c r="R366" s="59" t="s">
        <v>81</v>
      </c>
      <c r="S366" s="59" t="s">
        <v>81</v>
      </c>
      <c r="T366" s="61" t="s">
        <v>81</v>
      </c>
      <c r="U366" s="60" t="s">
        <v>81</v>
      </c>
    </row>
    <row r="367" spans="1:21" ht="31.5" x14ac:dyDescent="0.25">
      <c r="A367" s="26" t="s">
        <v>286</v>
      </c>
      <c r="B367" s="1" t="s">
        <v>196</v>
      </c>
      <c r="C367" s="50" t="s">
        <v>26</v>
      </c>
      <c r="D367" s="59" t="s">
        <v>81</v>
      </c>
      <c r="E367" s="59" t="s">
        <v>81</v>
      </c>
      <c r="F367" s="59" t="s">
        <v>81</v>
      </c>
      <c r="G367" s="59" t="s">
        <v>81</v>
      </c>
      <c r="H367" s="59" t="s">
        <v>81</v>
      </c>
      <c r="I367" s="59" t="s">
        <v>81</v>
      </c>
      <c r="J367" s="59" t="s">
        <v>81</v>
      </c>
      <c r="K367" s="59" t="s">
        <v>81</v>
      </c>
      <c r="L367" s="59" t="s">
        <v>81</v>
      </c>
      <c r="M367" s="59" t="s">
        <v>81</v>
      </c>
      <c r="N367" s="59" t="s">
        <v>81</v>
      </c>
      <c r="O367" s="59" t="s">
        <v>81</v>
      </c>
      <c r="P367" s="59" t="s">
        <v>81</v>
      </c>
      <c r="Q367" s="59" t="s">
        <v>81</v>
      </c>
      <c r="R367" s="59" t="s">
        <v>81</v>
      </c>
      <c r="S367" s="59" t="s">
        <v>81</v>
      </c>
      <c r="T367" s="61" t="s">
        <v>81</v>
      </c>
      <c r="U367" s="60" t="s">
        <v>81</v>
      </c>
    </row>
    <row r="368" spans="1:21" x14ac:dyDescent="0.25">
      <c r="A368" s="26" t="s">
        <v>287</v>
      </c>
      <c r="B368" s="6" t="s">
        <v>300</v>
      </c>
      <c r="C368" s="50" t="s">
        <v>705</v>
      </c>
      <c r="D368" s="59" t="s">
        <v>81</v>
      </c>
      <c r="E368" s="59" t="s">
        <v>81</v>
      </c>
      <c r="F368" s="59" t="s">
        <v>81</v>
      </c>
      <c r="G368" s="59" t="s">
        <v>81</v>
      </c>
      <c r="H368" s="59" t="s">
        <v>81</v>
      </c>
      <c r="I368" s="59" t="s">
        <v>81</v>
      </c>
      <c r="J368" s="59" t="s">
        <v>81</v>
      </c>
      <c r="K368" s="59" t="s">
        <v>81</v>
      </c>
      <c r="L368" s="59" t="s">
        <v>81</v>
      </c>
      <c r="M368" s="59" t="s">
        <v>81</v>
      </c>
      <c r="N368" s="59" t="s">
        <v>81</v>
      </c>
      <c r="O368" s="59" t="s">
        <v>81</v>
      </c>
      <c r="P368" s="59" t="s">
        <v>81</v>
      </c>
      <c r="Q368" s="59" t="s">
        <v>81</v>
      </c>
      <c r="R368" s="59" t="s">
        <v>81</v>
      </c>
      <c r="S368" s="59" t="s">
        <v>81</v>
      </c>
      <c r="T368" s="61" t="s">
        <v>81</v>
      </c>
      <c r="U368" s="60" t="s">
        <v>81</v>
      </c>
    </row>
    <row r="369" spans="1:21" ht="31.5" x14ac:dyDescent="0.25">
      <c r="A369" s="26" t="s">
        <v>288</v>
      </c>
      <c r="B369" s="1" t="s">
        <v>197</v>
      </c>
      <c r="C369" s="50" t="s">
        <v>705</v>
      </c>
      <c r="D369" s="59" t="s">
        <v>81</v>
      </c>
      <c r="E369" s="59" t="s">
        <v>81</v>
      </c>
      <c r="F369" s="59" t="s">
        <v>81</v>
      </c>
      <c r="G369" s="59" t="s">
        <v>81</v>
      </c>
      <c r="H369" s="59" t="s">
        <v>81</v>
      </c>
      <c r="I369" s="59" t="s">
        <v>81</v>
      </c>
      <c r="J369" s="59" t="s">
        <v>81</v>
      </c>
      <c r="K369" s="59" t="s">
        <v>81</v>
      </c>
      <c r="L369" s="59" t="s">
        <v>81</v>
      </c>
      <c r="M369" s="59" t="s">
        <v>81</v>
      </c>
      <c r="N369" s="59" t="s">
        <v>81</v>
      </c>
      <c r="O369" s="59" t="s">
        <v>81</v>
      </c>
      <c r="P369" s="59" t="s">
        <v>81</v>
      </c>
      <c r="Q369" s="59" t="s">
        <v>81</v>
      </c>
      <c r="R369" s="59" t="s">
        <v>81</v>
      </c>
      <c r="S369" s="59" t="s">
        <v>81</v>
      </c>
      <c r="T369" s="61" t="s">
        <v>81</v>
      </c>
      <c r="U369" s="60" t="s">
        <v>81</v>
      </c>
    </row>
    <row r="370" spans="1:21" x14ac:dyDescent="0.25">
      <c r="A370" s="26" t="s">
        <v>289</v>
      </c>
      <c r="B370" s="1" t="s">
        <v>198</v>
      </c>
      <c r="C370" s="50" t="s">
        <v>705</v>
      </c>
      <c r="D370" s="59" t="s">
        <v>81</v>
      </c>
      <c r="E370" s="59" t="s">
        <v>81</v>
      </c>
      <c r="F370" s="59" t="s">
        <v>81</v>
      </c>
      <c r="G370" s="59" t="s">
        <v>81</v>
      </c>
      <c r="H370" s="59" t="s">
        <v>81</v>
      </c>
      <c r="I370" s="59" t="s">
        <v>81</v>
      </c>
      <c r="J370" s="59" t="s">
        <v>81</v>
      </c>
      <c r="K370" s="59" t="s">
        <v>81</v>
      </c>
      <c r="L370" s="59" t="s">
        <v>81</v>
      </c>
      <c r="M370" s="59" t="s">
        <v>81</v>
      </c>
      <c r="N370" s="59" t="s">
        <v>81</v>
      </c>
      <c r="O370" s="59" t="s">
        <v>81</v>
      </c>
      <c r="P370" s="59" t="s">
        <v>81</v>
      </c>
      <c r="Q370" s="59" t="s">
        <v>81</v>
      </c>
      <c r="R370" s="59" t="s">
        <v>81</v>
      </c>
      <c r="S370" s="59" t="s">
        <v>81</v>
      </c>
      <c r="T370" s="61" t="s">
        <v>81</v>
      </c>
      <c r="U370" s="60" t="s">
        <v>81</v>
      </c>
    </row>
    <row r="371" spans="1:21" ht="31.5" x14ac:dyDescent="0.25">
      <c r="A371" s="26" t="s">
        <v>290</v>
      </c>
      <c r="B371" s="6" t="s">
        <v>299</v>
      </c>
      <c r="C371" s="50" t="s">
        <v>312</v>
      </c>
      <c r="D371" s="59" t="s">
        <v>81</v>
      </c>
      <c r="E371" s="59" t="s">
        <v>81</v>
      </c>
      <c r="F371" s="59" t="s">
        <v>81</v>
      </c>
      <c r="G371" s="59" t="s">
        <v>81</v>
      </c>
      <c r="H371" s="59" t="s">
        <v>81</v>
      </c>
      <c r="I371" s="59" t="s">
        <v>81</v>
      </c>
      <c r="J371" s="59" t="s">
        <v>81</v>
      </c>
      <c r="K371" s="59" t="s">
        <v>81</v>
      </c>
      <c r="L371" s="59" t="s">
        <v>81</v>
      </c>
      <c r="M371" s="59" t="s">
        <v>81</v>
      </c>
      <c r="N371" s="59" t="s">
        <v>81</v>
      </c>
      <c r="O371" s="59" t="s">
        <v>81</v>
      </c>
      <c r="P371" s="59" t="s">
        <v>81</v>
      </c>
      <c r="Q371" s="59" t="s">
        <v>81</v>
      </c>
      <c r="R371" s="59" t="s">
        <v>81</v>
      </c>
      <c r="S371" s="59" t="s">
        <v>81</v>
      </c>
      <c r="T371" s="61" t="s">
        <v>81</v>
      </c>
      <c r="U371" s="60" t="s">
        <v>81</v>
      </c>
    </row>
    <row r="372" spans="1:21" x14ac:dyDescent="0.25">
      <c r="A372" s="26" t="s">
        <v>291</v>
      </c>
      <c r="B372" s="1" t="s">
        <v>194</v>
      </c>
      <c r="C372" s="50" t="s">
        <v>312</v>
      </c>
      <c r="D372" s="59" t="s">
        <v>81</v>
      </c>
      <c r="E372" s="59" t="s">
        <v>81</v>
      </c>
      <c r="F372" s="59" t="s">
        <v>81</v>
      </c>
      <c r="G372" s="59" t="s">
        <v>81</v>
      </c>
      <c r="H372" s="59" t="s">
        <v>81</v>
      </c>
      <c r="I372" s="59" t="s">
        <v>81</v>
      </c>
      <c r="J372" s="59" t="s">
        <v>81</v>
      </c>
      <c r="K372" s="59" t="s">
        <v>81</v>
      </c>
      <c r="L372" s="59" t="s">
        <v>81</v>
      </c>
      <c r="M372" s="59" t="s">
        <v>81</v>
      </c>
      <c r="N372" s="59" t="s">
        <v>81</v>
      </c>
      <c r="O372" s="59" t="s">
        <v>81</v>
      </c>
      <c r="P372" s="59" t="s">
        <v>81</v>
      </c>
      <c r="Q372" s="59" t="s">
        <v>81</v>
      </c>
      <c r="R372" s="59" t="s">
        <v>81</v>
      </c>
      <c r="S372" s="59" t="s">
        <v>81</v>
      </c>
      <c r="T372" s="61" t="s">
        <v>81</v>
      </c>
      <c r="U372" s="60" t="s">
        <v>81</v>
      </c>
    </row>
    <row r="373" spans="1:21" x14ac:dyDescent="0.25">
      <c r="A373" s="26" t="s">
        <v>292</v>
      </c>
      <c r="B373" s="1" t="s">
        <v>195</v>
      </c>
      <c r="C373" s="50" t="s">
        <v>312</v>
      </c>
      <c r="D373" s="59" t="s">
        <v>81</v>
      </c>
      <c r="E373" s="59" t="s">
        <v>81</v>
      </c>
      <c r="F373" s="59" t="s">
        <v>81</v>
      </c>
      <c r="G373" s="59" t="s">
        <v>81</v>
      </c>
      <c r="H373" s="59" t="s">
        <v>81</v>
      </c>
      <c r="I373" s="59" t="s">
        <v>81</v>
      </c>
      <c r="J373" s="59" t="s">
        <v>81</v>
      </c>
      <c r="K373" s="59" t="s">
        <v>81</v>
      </c>
      <c r="L373" s="59" t="s">
        <v>81</v>
      </c>
      <c r="M373" s="59" t="s">
        <v>81</v>
      </c>
      <c r="N373" s="59" t="s">
        <v>81</v>
      </c>
      <c r="O373" s="59" t="s">
        <v>81</v>
      </c>
      <c r="P373" s="59" t="s">
        <v>81</v>
      </c>
      <c r="Q373" s="59" t="s">
        <v>81</v>
      </c>
      <c r="R373" s="59" t="s">
        <v>81</v>
      </c>
      <c r="S373" s="59" t="s">
        <v>81</v>
      </c>
      <c r="T373" s="61" t="s">
        <v>81</v>
      </c>
      <c r="U373" s="60" t="s">
        <v>81</v>
      </c>
    </row>
    <row r="374" spans="1:21" ht="16.5" thickBot="1" x14ac:dyDescent="0.3">
      <c r="A374" s="27" t="s">
        <v>293</v>
      </c>
      <c r="B374" s="39" t="s">
        <v>442</v>
      </c>
      <c r="C374" s="51" t="s">
        <v>706</v>
      </c>
      <c r="D374" s="79">
        <v>2842.1372981362497</v>
      </c>
      <c r="E374" s="79">
        <v>2822.1895911715833</v>
      </c>
      <c r="F374" s="79">
        <v>2959.0394321210824</v>
      </c>
      <c r="G374" s="79">
        <v>2694.2878333333301</v>
      </c>
      <c r="H374" s="79">
        <v>2959.0394321210824</v>
      </c>
      <c r="I374" s="42">
        <v>2959.0394321210824</v>
      </c>
      <c r="J374" s="79">
        <v>2959.0394321210824</v>
      </c>
      <c r="K374" s="42">
        <v>2959.0394321210824</v>
      </c>
      <c r="L374" s="79">
        <v>2959.0394321210824</v>
      </c>
      <c r="M374" s="42">
        <v>2959.0394321210824</v>
      </c>
      <c r="N374" s="79">
        <v>2959.0394321210824</v>
      </c>
      <c r="O374" s="42">
        <v>2959.0394321210824</v>
      </c>
      <c r="P374" s="79">
        <v>2959.0394321210824</v>
      </c>
      <c r="Q374" s="42" t="s">
        <v>81</v>
      </c>
      <c r="R374" s="79">
        <v>2959.0394321210824</v>
      </c>
      <c r="S374" s="42" t="s">
        <v>81</v>
      </c>
      <c r="T374" s="54">
        <f>IFERROR(AVERAGE(H374,J374,L374,N374,P374,R374),"-")</f>
        <v>2959.0394321210824</v>
      </c>
      <c r="U374" s="43">
        <f>IFERROR(AVERAGE(I374,K374,M374,O374),"-")</f>
        <v>2959.0394321210824</v>
      </c>
    </row>
    <row r="375" spans="1:21" x14ac:dyDescent="0.25">
      <c r="A375" s="104" t="s">
        <v>685</v>
      </c>
      <c r="B375" s="105"/>
      <c r="C375" s="105"/>
      <c r="D375" s="105"/>
      <c r="E375" s="105"/>
      <c r="F375" s="105"/>
      <c r="G375" s="105"/>
      <c r="H375" s="105"/>
      <c r="I375" s="105"/>
      <c r="J375" s="105"/>
      <c r="K375" s="105"/>
      <c r="L375" s="105"/>
      <c r="M375" s="105"/>
      <c r="N375" s="105"/>
      <c r="O375" s="105"/>
      <c r="P375" s="105"/>
      <c r="Q375" s="105"/>
      <c r="R375" s="105"/>
      <c r="S375" s="105"/>
      <c r="T375" s="105"/>
      <c r="U375" s="106"/>
    </row>
    <row r="376" spans="1:21" ht="16.5" thickBot="1" x14ac:dyDescent="0.3">
      <c r="A376" s="107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9"/>
    </row>
    <row r="377" spans="1:21" ht="15.75" customHeight="1" x14ac:dyDescent="0.25">
      <c r="A377" s="121" t="s">
        <v>0</v>
      </c>
      <c r="B377" s="123" t="s">
        <v>1</v>
      </c>
      <c r="C377" s="125" t="s">
        <v>167</v>
      </c>
      <c r="D377" s="46" t="str">
        <f>D14</f>
        <v>Год 2022</v>
      </c>
      <c r="E377" s="100" t="str">
        <f t="shared" ref="E377:F379" si="20">E14</f>
        <v>Год 2023</v>
      </c>
      <c r="F377" s="102" t="str">
        <f t="shared" ref="F377:N379" si="21">F14</f>
        <v>Год 2024</v>
      </c>
      <c r="G377" s="103">
        <f t="shared" si="21"/>
        <v>0</v>
      </c>
      <c r="H377" s="128" t="str">
        <f t="shared" si="21"/>
        <v>Год 2025</v>
      </c>
      <c r="I377" s="129">
        <f t="shared" si="21"/>
        <v>0</v>
      </c>
      <c r="J377" s="102" t="str">
        <f t="shared" si="21"/>
        <v>Год 2026</v>
      </c>
      <c r="K377" s="103">
        <f t="shared" si="21"/>
        <v>0</v>
      </c>
      <c r="L377" s="102" t="str">
        <f t="shared" si="21"/>
        <v>Год 2027</v>
      </c>
      <c r="M377" s="103"/>
      <c r="N377" s="102" t="str">
        <f t="shared" si="21"/>
        <v>Год 2028</v>
      </c>
      <c r="O377" s="103"/>
      <c r="P377" s="102" t="str">
        <f t="shared" ref="P377" si="22">P14</f>
        <v>Год 2029</v>
      </c>
      <c r="Q377" s="103"/>
      <c r="R377" s="102" t="str">
        <f t="shared" ref="R377" si="23">R14</f>
        <v>Год 2030</v>
      </c>
      <c r="S377" s="103"/>
      <c r="T377" s="113" t="s">
        <v>84</v>
      </c>
      <c r="U377" s="114"/>
    </row>
    <row r="378" spans="1:21" ht="47.25" x14ac:dyDescent="0.25">
      <c r="A378" s="122"/>
      <c r="B378" s="124"/>
      <c r="C378" s="126"/>
      <c r="D378" s="47" t="str">
        <f>D15</f>
        <v>Факт</v>
      </c>
      <c r="E378" s="22" t="str">
        <f t="shared" si="20"/>
        <v>Факт</v>
      </c>
      <c r="F378" s="22" t="str">
        <f t="shared" si="20"/>
        <v>Утвержденный план</v>
      </c>
      <c r="G378" s="22" t="str">
        <f t="shared" si="21"/>
        <v>Факт</v>
      </c>
      <c r="H378" s="22" t="str">
        <f t="shared" si="21"/>
        <v>Утвержденный план</v>
      </c>
      <c r="I378" s="22" t="str">
        <f t="shared" ref="I378:O378" si="24">I15</f>
        <v>Предложение по корректировке  утвержденного плана</v>
      </c>
      <c r="J378" s="22" t="str">
        <f t="shared" si="21"/>
        <v>Утвержденный план</v>
      </c>
      <c r="K378" s="22" t="str">
        <f t="shared" si="24"/>
        <v>Предложение по корректировке  утвержденного плана</v>
      </c>
      <c r="L378" s="22" t="str">
        <f t="shared" si="21"/>
        <v>Утвержденный план</v>
      </c>
      <c r="M378" s="22" t="str">
        <f t="shared" si="24"/>
        <v>Предложение по корректировке  утвержденного плана</v>
      </c>
      <c r="N378" s="22" t="str">
        <f t="shared" si="21"/>
        <v>Утвержденный план</v>
      </c>
      <c r="O378" s="22" t="str">
        <f t="shared" si="24"/>
        <v>Предложение по корректировке  утвержденного плана</v>
      </c>
      <c r="P378" s="22" t="str">
        <f t="shared" ref="P378:U378" si="25">P15</f>
        <v>План</v>
      </c>
      <c r="Q378" s="22" t="str">
        <f t="shared" si="25"/>
        <v>Предложение по корректировке  утвержденного плана</v>
      </c>
      <c r="R378" s="22" t="str">
        <f t="shared" si="25"/>
        <v>План</v>
      </c>
      <c r="S378" s="22" t="str">
        <f t="shared" si="25"/>
        <v>Предложение по корректировке  утвержденного плана</v>
      </c>
      <c r="T378" s="47" t="str">
        <f t="shared" si="25"/>
        <v>План</v>
      </c>
      <c r="U378" s="25" t="str">
        <f t="shared" si="25"/>
        <v>Предложение по корректировке  утвержденного плана</v>
      </c>
    </row>
    <row r="379" spans="1:21" s="21" customFormat="1" ht="16.5" thickBot="1" x14ac:dyDescent="0.3">
      <c r="A379" s="29">
        <v>1</v>
      </c>
      <c r="B379" s="30">
        <v>2</v>
      </c>
      <c r="C379" s="32">
        <v>3</v>
      </c>
      <c r="D379" s="99" t="str">
        <f>D16</f>
        <v>4.1</v>
      </c>
      <c r="E379" s="31" t="str">
        <f t="shared" si="20"/>
        <v>4.2</v>
      </c>
      <c r="F379" s="31" t="str">
        <f t="shared" si="20"/>
        <v>4.3</v>
      </c>
      <c r="G379" s="31" t="str">
        <f t="shared" si="21"/>
        <v>4.4</v>
      </c>
      <c r="H379" s="31" t="str">
        <f t="shared" si="21"/>
        <v>4.5</v>
      </c>
      <c r="I379" s="31" t="str">
        <f t="shared" ref="I379:S379" si="26">I16</f>
        <v>4.6</v>
      </c>
      <c r="J379" s="31" t="str">
        <f t="shared" si="21"/>
        <v>4.7</v>
      </c>
      <c r="K379" s="31" t="str">
        <f t="shared" si="26"/>
        <v>4.8</v>
      </c>
      <c r="L379" s="31" t="str">
        <f t="shared" si="21"/>
        <v>4.9</v>
      </c>
      <c r="M379" s="31" t="str">
        <f t="shared" si="26"/>
        <v>4.10</v>
      </c>
      <c r="N379" s="31" t="str">
        <f t="shared" si="21"/>
        <v>4.11</v>
      </c>
      <c r="O379" s="31" t="str">
        <f t="shared" si="26"/>
        <v>4.12</v>
      </c>
      <c r="P379" s="31" t="str">
        <f t="shared" si="26"/>
        <v>4.13</v>
      </c>
      <c r="Q379" s="31" t="str">
        <f t="shared" si="26"/>
        <v>4.14</v>
      </c>
      <c r="R379" s="31" t="str">
        <f t="shared" si="26"/>
        <v>4.15</v>
      </c>
      <c r="S379" s="31" t="str">
        <f t="shared" si="26"/>
        <v>4.16</v>
      </c>
      <c r="T379" s="29" t="s">
        <v>652</v>
      </c>
      <c r="U379" s="32">
        <v>6</v>
      </c>
    </row>
    <row r="380" spans="1:21" x14ac:dyDescent="0.25">
      <c r="A380" s="130" t="s">
        <v>716</v>
      </c>
      <c r="B380" s="131"/>
      <c r="C380" s="49" t="s">
        <v>312</v>
      </c>
      <c r="D380" s="44">
        <v>1207.7350030000005</v>
      </c>
      <c r="E380" s="44">
        <v>2205.6034549999995</v>
      </c>
      <c r="F380" s="44">
        <v>1957.0198634803348</v>
      </c>
      <c r="G380" s="44">
        <v>2185.3328950000005</v>
      </c>
      <c r="H380" s="44">
        <v>2053.0049313497666</v>
      </c>
      <c r="I380" s="44">
        <v>2517.1153669999994</v>
      </c>
      <c r="J380" s="44">
        <v>1541.0209406642803</v>
      </c>
      <c r="K380" s="44">
        <v>4050.9224259999996</v>
      </c>
      <c r="L380" s="44">
        <v>1537.0866500744055</v>
      </c>
      <c r="M380" s="44">
        <v>3555.9328510000014</v>
      </c>
      <c r="N380" s="44">
        <v>1537.0866500744055</v>
      </c>
      <c r="O380" s="44">
        <v>2223.4617749999998</v>
      </c>
      <c r="P380" s="44">
        <v>2186.4556710000002</v>
      </c>
      <c r="Q380" s="44" t="s">
        <v>81</v>
      </c>
      <c r="R380" s="44">
        <v>2181.7044999999998</v>
      </c>
      <c r="S380" s="44" t="s">
        <v>81</v>
      </c>
      <c r="T380" s="96">
        <f t="shared" ref="T380:T411" si="27">IFERROR(H380+J380+L380+N380+P380+R380+0+0,"-")</f>
        <v>11036.359343162858</v>
      </c>
      <c r="U380" s="80">
        <f t="shared" ref="U380:U411" si="28">IFERROR(I380+K380+M380+O380,"-")</f>
        <v>12347.432419000001</v>
      </c>
    </row>
    <row r="381" spans="1:21" x14ac:dyDescent="0.25">
      <c r="A381" s="26" t="s">
        <v>8</v>
      </c>
      <c r="B381" s="2" t="s">
        <v>604</v>
      </c>
      <c r="C381" s="50" t="s">
        <v>312</v>
      </c>
      <c r="D381" s="24">
        <v>1207.7350030000005</v>
      </c>
      <c r="E381" s="24">
        <v>2205.6034549999995</v>
      </c>
      <c r="F381" s="24">
        <v>1957.0198634803348</v>
      </c>
      <c r="G381" s="81">
        <v>2185.3328950000005</v>
      </c>
      <c r="H381" s="81">
        <v>2053.0049313497666</v>
      </c>
      <c r="I381" s="81">
        <v>2481.0053896099994</v>
      </c>
      <c r="J381" s="81">
        <v>1541.0209406642803</v>
      </c>
      <c r="K381" s="81">
        <v>4050.9224259999996</v>
      </c>
      <c r="L381" s="81">
        <v>1537.0866500744055</v>
      </c>
      <c r="M381" s="81">
        <v>3555.9328510000014</v>
      </c>
      <c r="N381" s="81">
        <v>1537.0866500744055</v>
      </c>
      <c r="O381" s="81">
        <v>2223.4617749999998</v>
      </c>
      <c r="P381" s="81">
        <v>2186.4556710000002</v>
      </c>
      <c r="Q381" s="81" t="s">
        <v>81</v>
      </c>
      <c r="R381" s="81">
        <v>2181.7044999999998</v>
      </c>
      <c r="S381" s="81" t="s">
        <v>81</v>
      </c>
      <c r="T381" s="97">
        <f t="shared" si="27"/>
        <v>11036.359343162858</v>
      </c>
      <c r="U381" s="82">
        <f t="shared" si="28"/>
        <v>12311.32244161</v>
      </c>
    </row>
    <row r="382" spans="1:21" x14ac:dyDescent="0.25">
      <c r="A382" s="26" t="s">
        <v>9</v>
      </c>
      <c r="B382" s="6" t="s">
        <v>66</v>
      </c>
      <c r="C382" s="50" t="s">
        <v>312</v>
      </c>
      <c r="D382" s="24">
        <v>162.228555701</v>
      </c>
      <c r="E382" s="24">
        <v>578.46836575999953</v>
      </c>
      <c r="F382" s="24">
        <v>519.54653851157934</v>
      </c>
      <c r="G382" s="81">
        <v>755.42814533079968</v>
      </c>
      <c r="H382" s="81">
        <v>602.09727139512847</v>
      </c>
      <c r="I382" s="81">
        <v>773.76789914652954</v>
      </c>
      <c r="J382" s="81">
        <v>175.4439458238902</v>
      </c>
      <c r="K382" s="81">
        <v>1922.2697160557757</v>
      </c>
      <c r="L382" s="81">
        <v>172.16537033232785</v>
      </c>
      <c r="M382" s="81">
        <v>1447.0318235256946</v>
      </c>
      <c r="N382" s="81">
        <v>172.16537033232785</v>
      </c>
      <c r="O382" s="81">
        <v>324.22365184173799</v>
      </c>
      <c r="P382" s="81">
        <v>332.64336323581847</v>
      </c>
      <c r="Q382" s="81" t="s">
        <v>81</v>
      </c>
      <c r="R382" s="81">
        <v>341.4099374613337</v>
      </c>
      <c r="S382" s="81" t="s">
        <v>81</v>
      </c>
      <c r="T382" s="97">
        <f t="shared" si="27"/>
        <v>1795.9252585808267</v>
      </c>
      <c r="U382" s="82">
        <f t="shared" si="28"/>
        <v>4467.2930905697376</v>
      </c>
    </row>
    <row r="383" spans="1:21" ht="31.5" x14ac:dyDescent="0.25">
      <c r="A383" s="26" t="s">
        <v>67</v>
      </c>
      <c r="B383" s="1" t="s">
        <v>522</v>
      </c>
      <c r="C383" s="50" t="s">
        <v>312</v>
      </c>
      <c r="D383" s="83">
        <v>106.54498765499999</v>
      </c>
      <c r="E383" s="83">
        <v>485.97229780833288</v>
      </c>
      <c r="F383" s="83">
        <v>448.71817721157936</v>
      </c>
      <c r="G383" s="81">
        <v>702.07013605113298</v>
      </c>
      <c r="H383" s="81">
        <v>588.39232657512844</v>
      </c>
      <c r="I383" s="81">
        <v>764.8382778065295</v>
      </c>
      <c r="J383" s="81">
        <v>175.4439458238902</v>
      </c>
      <c r="K383" s="81">
        <v>1901.689468115776</v>
      </c>
      <c r="L383" s="81">
        <v>172.16537033232785</v>
      </c>
      <c r="M383" s="81">
        <v>1447.0318235256948</v>
      </c>
      <c r="N383" s="81">
        <v>172.16537033232785</v>
      </c>
      <c r="O383" s="81">
        <v>324.22365184173793</v>
      </c>
      <c r="P383" s="81">
        <v>332.64336323581847</v>
      </c>
      <c r="Q383" s="81" t="s">
        <v>81</v>
      </c>
      <c r="R383" s="81">
        <v>341.4099374613337</v>
      </c>
      <c r="S383" s="81" t="s">
        <v>81</v>
      </c>
      <c r="T383" s="97">
        <f t="shared" si="27"/>
        <v>1782.2203137608267</v>
      </c>
      <c r="U383" s="82">
        <f t="shared" si="28"/>
        <v>4437.7832212897374</v>
      </c>
    </row>
    <row r="384" spans="1:21" x14ac:dyDescent="0.25">
      <c r="A384" s="26" t="s">
        <v>155</v>
      </c>
      <c r="B384" s="7" t="s">
        <v>444</v>
      </c>
      <c r="C384" s="50" t="s">
        <v>312</v>
      </c>
      <c r="D384" s="83" t="s">
        <v>81</v>
      </c>
      <c r="E384" s="83" t="s">
        <v>81</v>
      </c>
      <c r="F384" s="83" t="s">
        <v>81</v>
      </c>
      <c r="G384" s="81" t="s">
        <v>81</v>
      </c>
      <c r="H384" s="81" t="s">
        <v>81</v>
      </c>
      <c r="I384" s="81" t="s">
        <v>81</v>
      </c>
      <c r="J384" s="81" t="s">
        <v>81</v>
      </c>
      <c r="K384" s="81" t="s">
        <v>81</v>
      </c>
      <c r="L384" s="81" t="s">
        <v>81</v>
      </c>
      <c r="M384" s="81" t="s">
        <v>81</v>
      </c>
      <c r="N384" s="81" t="s">
        <v>81</v>
      </c>
      <c r="O384" s="81" t="s">
        <v>81</v>
      </c>
      <c r="P384" s="81" t="s">
        <v>81</v>
      </c>
      <c r="Q384" s="81" t="s">
        <v>81</v>
      </c>
      <c r="R384" s="81" t="s">
        <v>81</v>
      </c>
      <c r="S384" s="81" t="s">
        <v>81</v>
      </c>
      <c r="T384" s="97" t="str">
        <f t="shared" si="27"/>
        <v>-</v>
      </c>
      <c r="U384" s="82" t="str">
        <f t="shared" si="28"/>
        <v>-</v>
      </c>
    </row>
    <row r="385" spans="1:21" ht="31.5" x14ac:dyDescent="0.25">
      <c r="A385" s="26" t="s">
        <v>479</v>
      </c>
      <c r="B385" s="8" t="s">
        <v>461</v>
      </c>
      <c r="C385" s="50" t="s">
        <v>312</v>
      </c>
      <c r="D385" s="83" t="s">
        <v>81</v>
      </c>
      <c r="E385" s="83" t="s">
        <v>81</v>
      </c>
      <c r="F385" s="83" t="s">
        <v>81</v>
      </c>
      <c r="G385" s="81" t="s">
        <v>81</v>
      </c>
      <c r="H385" s="81" t="s">
        <v>81</v>
      </c>
      <c r="I385" s="81" t="s">
        <v>81</v>
      </c>
      <c r="J385" s="81" t="s">
        <v>81</v>
      </c>
      <c r="K385" s="81" t="s">
        <v>81</v>
      </c>
      <c r="L385" s="81" t="s">
        <v>81</v>
      </c>
      <c r="M385" s="81" t="s">
        <v>81</v>
      </c>
      <c r="N385" s="81" t="s">
        <v>81</v>
      </c>
      <c r="O385" s="81" t="s">
        <v>81</v>
      </c>
      <c r="P385" s="81" t="s">
        <v>81</v>
      </c>
      <c r="Q385" s="81" t="s">
        <v>81</v>
      </c>
      <c r="R385" s="81" t="s">
        <v>81</v>
      </c>
      <c r="S385" s="81" t="s">
        <v>81</v>
      </c>
      <c r="T385" s="97" t="str">
        <f t="shared" si="27"/>
        <v>-</v>
      </c>
      <c r="U385" s="82" t="str">
        <f t="shared" si="28"/>
        <v>-</v>
      </c>
    </row>
    <row r="386" spans="1:21" ht="31.5" x14ac:dyDescent="0.25">
      <c r="A386" s="26" t="s">
        <v>480</v>
      </c>
      <c r="B386" s="8" t="s">
        <v>462</v>
      </c>
      <c r="C386" s="50" t="s">
        <v>312</v>
      </c>
      <c r="D386" s="83" t="s">
        <v>81</v>
      </c>
      <c r="E386" s="83" t="s">
        <v>81</v>
      </c>
      <c r="F386" s="83" t="s">
        <v>81</v>
      </c>
      <c r="G386" s="81" t="s">
        <v>81</v>
      </c>
      <c r="H386" s="81" t="s">
        <v>81</v>
      </c>
      <c r="I386" s="81" t="s">
        <v>81</v>
      </c>
      <c r="J386" s="81" t="s">
        <v>81</v>
      </c>
      <c r="K386" s="81" t="s">
        <v>81</v>
      </c>
      <c r="L386" s="81" t="s">
        <v>81</v>
      </c>
      <c r="M386" s="81" t="s">
        <v>81</v>
      </c>
      <c r="N386" s="81" t="s">
        <v>81</v>
      </c>
      <c r="O386" s="81" t="s">
        <v>81</v>
      </c>
      <c r="P386" s="81" t="s">
        <v>81</v>
      </c>
      <c r="Q386" s="81" t="s">
        <v>81</v>
      </c>
      <c r="R386" s="81" t="s">
        <v>81</v>
      </c>
      <c r="S386" s="81" t="s">
        <v>81</v>
      </c>
      <c r="T386" s="97" t="str">
        <f t="shared" si="27"/>
        <v>-</v>
      </c>
      <c r="U386" s="82" t="str">
        <f t="shared" si="28"/>
        <v>-</v>
      </c>
    </row>
    <row r="387" spans="1:21" ht="31.5" x14ac:dyDescent="0.25">
      <c r="A387" s="26" t="s">
        <v>523</v>
      </c>
      <c r="B387" s="8" t="s">
        <v>447</v>
      </c>
      <c r="C387" s="50" t="s">
        <v>312</v>
      </c>
      <c r="D387" s="83" t="s">
        <v>81</v>
      </c>
      <c r="E387" s="83" t="s">
        <v>81</v>
      </c>
      <c r="F387" s="83" t="s">
        <v>81</v>
      </c>
      <c r="G387" s="81" t="s">
        <v>81</v>
      </c>
      <c r="H387" s="81" t="s">
        <v>81</v>
      </c>
      <c r="I387" s="81" t="s">
        <v>81</v>
      </c>
      <c r="J387" s="81" t="s">
        <v>81</v>
      </c>
      <c r="K387" s="81" t="s">
        <v>81</v>
      </c>
      <c r="L387" s="81" t="s">
        <v>81</v>
      </c>
      <c r="M387" s="81" t="s">
        <v>81</v>
      </c>
      <c r="N387" s="81" t="s">
        <v>81</v>
      </c>
      <c r="O387" s="81" t="s">
        <v>81</v>
      </c>
      <c r="P387" s="81" t="s">
        <v>81</v>
      </c>
      <c r="Q387" s="81" t="s">
        <v>81</v>
      </c>
      <c r="R387" s="81" t="s">
        <v>81</v>
      </c>
      <c r="S387" s="81" t="s">
        <v>81</v>
      </c>
      <c r="T387" s="97" t="str">
        <f t="shared" si="27"/>
        <v>-</v>
      </c>
      <c r="U387" s="82" t="str">
        <f t="shared" si="28"/>
        <v>-</v>
      </c>
    </row>
    <row r="388" spans="1:21" x14ac:dyDescent="0.25">
      <c r="A388" s="26" t="s">
        <v>156</v>
      </c>
      <c r="B388" s="7" t="s">
        <v>623</v>
      </c>
      <c r="C388" s="50" t="s">
        <v>312</v>
      </c>
      <c r="D388" s="83" t="s">
        <v>81</v>
      </c>
      <c r="E388" s="83" t="s">
        <v>81</v>
      </c>
      <c r="F388" s="83" t="s">
        <v>81</v>
      </c>
      <c r="G388" s="81" t="s">
        <v>81</v>
      </c>
      <c r="H388" s="81" t="s">
        <v>81</v>
      </c>
      <c r="I388" s="81" t="s">
        <v>81</v>
      </c>
      <c r="J388" s="81" t="s">
        <v>81</v>
      </c>
      <c r="K388" s="81" t="s">
        <v>81</v>
      </c>
      <c r="L388" s="81" t="s">
        <v>81</v>
      </c>
      <c r="M388" s="81" t="s">
        <v>81</v>
      </c>
      <c r="N388" s="81" t="s">
        <v>81</v>
      </c>
      <c r="O388" s="81" t="s">
        <v>81</v>
      </c>
      <c r="P388" s="81" t="s">
        <v>81</v>
      </c>
      <c r="Q388" s="81" t="s">
        <v>81</v>
      </c>
      <c r="R388" s="81" t="s">
        <v>81</v>
      </c>
      <c r="S388" s="81" t="s">
        <v>81</v>
      </c>
      <c r="T388" s="97" t="str">
        <f t="shared" si="27"/>
        <v>-</v>
      </c>
      <c r="U388" s="82" t="str">
        <f t="shared" si="28"/>
        <v>-</v>
      </c>
    </row>
    <row r="389" spans="1:21" x14ac:dyDescent="0.25">
      <c r="A389" s="26" t="s">
        <v>157</v>
      </c>
      <c r="B389" s="7" t="s">
        <v>445</v>
      </c>
      <c r="C389" s="50" t="s">
        <v>312</v>
      </c>
      <c r="D389" s="83">
        <v>0</v>
      </c>
      <c r="E389" s="83">
        <v>179.88239992983299</v>
      </c>
      <c r="F389" s="83">
        <v>54.423365644196124</v>
      </c>
      <c r="G389" s="81">
        <v>259.24892962733912</v>
      </c>
      <c r="H389" s="81">
        <v>0</v>
      </c>
      <c r="I389" s="81">
        <v>53.999998600000048</v>
      </c>
      <c r="J389" s="81">
        <v>0</v>
      </c>
      <c r="K389" s="81">
        <v>668.71356689875313</v>
      </c>
      <c r="L389" s="81">
        <v>0</v>
      </c>
      <c r="M389" s="81">
        <v>672.06210852803645</v>
      </c>
      <c r="N389" s="81">
        <v>0</v>
      </c>
      <c r="O389" s="81">
        <v>171.66459359715785</v>
      </c>
      <c r="P389" s="81">
        <v>178.53117667437741</v>
      </c>
      <c r="Q389" s="81" t="s">
        <v>81</v>
      </c>
      <c r="R389" s="81">
        <v>185.67242443468584</v>
      </c>
      <c r="S389" s="81" t="s">
        <v>81</v>
      </c>
      <c r="T389" s="97">
        <f t="shared" si="27"/>
        <v>364.20360110906324</v>
      </c>
      <c r="U389" s="82">
        <f t="shared" si="28"/>
        <v>1566.4402676239474</v>
      </c>
    </row>
    <row r="390" spans="1:21" x14ac:dyDescent="0.25">
      <c r="A390" s="26" t="s">
        <v>158</v>
      </c>
      <c r="B390" s="7" t="s">
        <v>615</v>
      </c>
      <c r="C390" s="50" t="s">
        <v>312</v>
      </c>
      <c r="D390" s="83" t="s">
        <v>81</v>
      </c>
      <c r="E390" s="83" t="s">
        <v>81</v>
      </c>
      <c r="F390" s="83" t="s">
        <v>81</v>
      </c>
      <c r="G390" s="81" t="s">
        <v>81</v>
      </c>
      <c r="H390" s="81" t="s">
        <v>81</v>
      </c>
      <c r="I390" s="81" t="s">
        <v>81</v>
      </c>
      <c r="J390" s="81" t="s">
        <v>81</v>
      </c>
      <c r="K390" s="81" t="s">
        <v>81</v>
      </c>
      <c r="L390" s="81" t="s">
        <v>81</v>
      </c>
      <c r="M390" s="81" t="s">
        <v>81</v>
      </c>
      <c r="N390" s="81" t="s">
        <v>81</v>
      </c>
      <c r="O390" s="81" t="s">
        <v>81</v>
      </c>
      <c r="P390" s="81" t="s">
        <v>81</v>
      </c>
      <c r="Q390" s="81" t="s">
        <v>81</v>
      </c>
      <c r="R390" s="81" t="s">
        <v>81</v>
      </c>
      <c r="S390" s="81" t="s">
        <v>81</v>
      </c>
      <c r="T390" s="97" t="str">
        <f t="shared" si="27"/>
        <v>-</v>
      </c>
      <c r="U390" s="82" t="str">
        <f t="shared" si="28"/>
        <v>-</v>
      </c>
    </row>
    <row r="391" spans="1:21" x14ac:dyDescent="0.25">
      <c r="A391" s="26" t="s">
        <v>159</v>
      </c>
      <c r="B391" s="7" t="s">
        <v>70</v>
      </c>
      <c r="C391" s="50" t="s">
        <v>312</v>
      </c>
      <c r="D391" s="83">
        <v>106.54498765499999</v>
      </c>
      <c r="E391" s="83">
        <v>306.08989787849993</v>
      </c>
      <c r="F391" s="83">
        <v>394.29481156738325</v>
      </c>
      <c r="G391" s="81">
        <v>442.82120642379391</v>
      </c>
      <c r="H391" s="81">
        <v>588.39232657512844</v>
      </c>
      <c r="I391" s="81">
        <v>710.83827920652948</v>
      </c>
      <c r="J391" s="81">
        <v>175.4439458238902</v>
      </c>
      <c r="K391" s="81">
        <v>1232.9759012170227</v>
      </c>
      <c r="L391" s="81">
        <v>172.16537033232785</v>
      </c>
      <c r="M391" s="81">
        <v>774.96971499765834</v>
      </c>
      <c r="N391" s="81">
        <v>172.16537033232785</v>
      </c>
      <c r="O391" s="81">
        <v>152.55905824458011</v>
      </c>
      <c r="P391" s="81">
        <v>154.11218656144104</v>
      </c>
      <c r="Q391" s="81" t="s">
        <v>81</v>
      </c>
      <c r="R391" s="81">
        <v>155.73751302664789</v>
      </c>
      <c r="S391" s="81" t="s">
        <v>81</v>
      </c>
      <c r="T391" s="97">
        <f t="shared" si="27"/>
        <v>1418.0167126517631</v>
      </c>
      <c r="U391" s="82">
        <f t="shared" si="28"/>
        <v>2871.3429536657909</v>
      </c>
    </row>
    <row r="392" spans="1:21" ht="31.5" x14ac:dyDescent="0.25">
      <c r="A392" s="26" t="s">
        <v>524</v>
      </c>
      <c r="B392" s="8" t="s">
        <v>521</v>
      </c>
      <c r="C392" s="50" t="s">
        <v>312</v>
      </c>
      <c r="D392" s="83" t="s">
        <v>81</v>
      </c>
      <c r="E392" s="83" t="s">
        <v>81</v>
      </c>
      <c r="F392" s="83" t="s">
        <v>81</v>
      </c>
      <c r="G392" s="81" t="s">
        <v>81</v>
      </c>
      <c r="H392" s="81" t="s">
        <v>81</v>
      </c>
      <c r="I392" s="81" t="s">
        <v>81</v>
      </c>
      <c r="J392" s="81" t="s">
        <v>81</v>
      </c>
      <c r="K392" s="81" t="s">
        <v>81</v>
      </c>
      <c r="L392" s="81" t="s">
        <v>81</v>
      </c>
      <c r="M392" s="81" t="s">
        <v>81</v>
      </c>
      <c r="N392" s="81" t="s">
        <v>81</v>
      </c>
      <c r="O392" s="81" t="s">
        <v>81</v>
      </c>
      <c r="P392" s="81" t="s">
        <v>81</v>
      </c>
      <c r="Q392" s="81" t="s">
        <v>81</v>
      </c>
      <c r="R392" s="81" t="s">
        <v>81</v>
      </c>
      <c r="S392" s="81" t="s">
        <v>81</v>
      </c>
      <c r="T392" s="97" t="str">
        <f t="shared" si="27"/>
        <v>-</v>
      </c>
      <c r="U392" s="82" t="str">
        <f t="shared" si="28"/>
        <v>-</v>
      </c>
    </row>
    <row r="393" spans="1:21" x14ac:dyDescent="0.25">
      <c r="A393" s="26" t="s">
        <v>525</v>
      </c>
      <c r="B393" s="8" t="s">
        <v>567</v>
      </c>
      <c r="C393" s="50" t="s">
        <v>312</v>
      </c>
      <c r="D393" s="83" t="s">
        <v>81</v>
      </c>
      <c r="E393" s="83" t="s">
        <v>81</v>
      </c>
      <c r="F393" s="83" t="s">
        <v>81</v>
      </c>
      <c r="G393" s="81" t="s">
        <v>81</v>
      </c>
      <c r="H393" s="81" t="s">
        <v>81</v>
      </c>
      <c r="I393" s="81" t="s">
        <v>81</v>
      </c>
      <c r="J393" s="81" t="s">
        <v>81</v>
      </c>
      <c r="K393" s="81" t="s">
        <v>81</v>
      </c>
      <c r="L393" s="81" t="s">
        <v>81</v>
      </c>
      <c r="M393" s="81" t="s">
        <v>81</v>
      </c>
      <c r="N393" s="81" t="s">
        <v>81</v>
      </c>
      <c r="O393" s="81" t="s">
        <v>81</v>
      </c>
      <c r="P393" s="81" t="s">
        <v>81</v>
      </c>
      <c r="Q393" s="81" t="s">
        <v>81</v>
      </c>
      <c r="R393" s="81" t="s">
        <v>81</v>
      </c>
      <c r="S393" s="81" t="s">
        <v>81</v>
      </c>
      <c r="T393" s="97" t="str">
        <f t="shared" si="27"/>
        <v>-</v>
      </c>
      <c r="U393" s="82" t="str">
        <f t="shared" si="28"/>
        <v>-</v>
      </c>
    </row>
    <row r="394" spans="1:21" x14ac:dyDescent="0.25">
      <c r="A394" s="26" t="s">
        <v>526</v>
      </c>
      <c r="B394" s="8" t="s">
        <v>294</v>
      </c>
      <c r="C394" s="50" t="s">
        <v>312</v>
      </c>
      <c r="D394" s="83">
        <v>106.54498765499999</v>
      </c>
      <c r="E394" s="83">
        <v>306.08989787849993</v>
      </c>
      <c r="F394" s="83">
        <v>394.29481156738325</v>
      </c>
      <c r="G394" s="81">
        <v>442.82120642379391</v>
      </c>
      <c r="H394" s="81">
        <v>588.39232657512844</v>
      </c>
      <c r="I394" s="81">
        <v>710.83827920652948</v>
      </c>
      <c r="J394" s="81">
        <v>175.4439458238902</v>
      </c>
      <c r="K394" s="81">
        <v>1232.9759012170227</v>
      </c>
      <c r="L394" s="81">
        <v>172.16537033232785</v>
      </c>
      <c r="M394" s="81">
        <v>774.96971499765834</v>
      </c>
      <c r="N394" s="81">
        <v>172.16537033232785</v>
      </c>
      <c r="O394" s="81">
        <v>152.55905824458011</v>
      </c>
      <c r="P394" s="81">
        <v>154.11218656144104</v>
      </c>
      <c r="Q394" s="81" t="s">
        <v>81</v>
      </c>
      <c r="R394" s="81">
        <v>155.73751302664789</v>
      </c>
      <c r="S394" s="81" t="s">
        <v>81</v>
      </c>
      <c r="T394" s="97">
        <f t="shared" si="27"/>
        <v>1418.0167126517631</v>
      </c>
      <c r="U394" s="82">
        <f t="shared" si="28"/>
        <v>2871.3429536657909</v>
      </c>
    </row>
    <row r="395" spans="1:21" x14ac:dyDescent="0.25">
      <c r="A395" s="26" t="s">
        <v>527</v>
      </c>
      <c r="B395" s="8" t="s">
        <v>567</v>
      </c>
      <c r="C395" s="50" t="s">
        <v>312</v>
      </c>
      <c r="D395" s="83">
        <v>106.54498765499999</v>
      </c>
      <c r="E395" s="83">
        <v>306.08989787849993</v>
      </c>
      <c r="F395" s="83">
        <v>394.29481156738325</v>
      </c>
      <c r="G395" s="81">
        <v>187.2631443997939</v>
      </c>
      <c r="H395" s="81">
        <v>520.57198802010453</v>
      </c>
      <c r="I395" s="81">
        <v>463.38978000063332</v>
      </c>
      <c r="J395" s="81">
        <v>175.4439458238902</v>
      </c>
      <c r="K395" s="81">
        <v>1087.9301648572227</v>
      </c>
      <c r="L395" s="81">
        <v>172.16537033232785</v>
      </c>
      <c r="M395" s="81">
        <v>626.53978951333352</v>
      </c>
      <c r="N395" s="81">
        <v>172.16537033232785</v>
      </c>
      <c r="O395" s="81">
        <v>0</v>
      </c>
      <c r="P395" s="81">
        <v>0</v>
      </c>
      <c r="Q395" s="81" t="s">
        <v>81</v>
      </c>
      <c r="R395" s="81">
        <v>0</v>
      </c>
      <c r="S395" s="81" t="s">
        <v>81</v>
      </c>
      <c r="T395" s="97">
        <f t="shared" si="27"/>
        <v>1040.3466745086505</v>
      </c>
      <c r="U395" s="82">
        <f t="shared" si="28"/>
        <v>2177.8597343711899</v>
      </c>
    </row>
    <row r="396" spans="1:21" x14ac:dyDescent="0.25">
      <c r="A396" s="26" t="s">
        <v>160</v>
      </c>
      <c r="B396" s="7" t="s">
        <v>446</v>
      </c>
      <c r="C396" s="50" t="s">
        <v>312</v>
      </c>
      <c r="D396" s="83" t="s">
        <v>81</v>
      </c>
      <c r="E396" s="83" t="s">
        <v>81</v>
      </c>
      <c r="F396" s="83" t="s">
        <v>81</v>
      </c>
      <c r="G396" s="81" t="s">
        <v>81</v>
      </c>
      <c r="H396" s="81" t="s">
        <v>81</v>
      </c>
      <c r="I396" s="81" t="s">
        <v>81</v>
      </c>
      <c r="J396" s="81" t="s">
        <v>81</v>
      </c>
      <c r="K396" s="81" t="s">
        <v>81</v>
      </c>
      <c r="L396" s="81" t="s">
        <v>81</v>
      </c>
      <c r="M396" s="81" t="s">
        <v>81</v>
      </c>
      <c r="N396" s="81" t="s">
        <v>81</v>
      </c>
      <c r="O396" s="81" t="s">
        <v>81</v>
      </c>
      <c r="P396" s="81" t="s">
        <v>81</v>
      </c>
      <c r="Q396" s="81" t="s">
        <v>81</v>
      </c>
      <c r="R396" s="81" t="s">
        <v>81</v>
      </c>
      <c r="S396" s="81" t="s">
        <v>81</v>
      </c>
      <c r="T396" s="97" t="str">
        <f t="shared" si="27"/>
        <v>-</v>
      </c>
      <c r="U396" s="82" t="str">
        <f t="shared" si="28"/>
        <v>-</v>
      </c>
    </row>
    <row r="397" spans="1:21" x14ac:dyDescent="0.25">
      <c r="A397" s="26" t="s">
        <v>180</v>
      </c>
      <c r="B397" s="7" t="s">
        <v>620</v>
      </c>
      <c r="C397" s="50" t="s">
        <v>312</v>
      </c>
      <c r="D397" s="83" t="s">
        <v>81</v>
      </c>
      <c r="E397" s="83" t="s">
        <v>81</v>
      </c>
      <c r="F397" s="83" t="s">
        <v>81</v>
      </c>
      <c r="G397" s="81" t="s">
        <v>81</v>
      </c>
      <c r="H397" s="81" t="s">
        <v>81</v>
      </c>
      <c r="I397" s="81" t="s">
        <v>81</v>
      </c>
      <c r="J397" s="81" t="s">
        <v>81</v>
      </c>
      <c r="K397" s="81" t="s">
        <v>81</v>
      </c>
      <c r="L397" s="81" t="s">
        <v>81</v>
      </c>
      <c r="M397" s="81" t="s">
        <v>81</v>
      </c>
      <c r="N397" s="81" t="s">
        <v>81</v>
      </c>
      <c r="O397" s="81" t="s">
        <v>81</v>
      </c>
      <c r="P397" s="81" t="s">
        <v>81</v>
      </c>
      <c r="Q397" s="81" t="s">
        <v>81</v>
      </c>
      <c r="R397" s="81" t="s">
        <v>81</v>
      </c>
      <c r="S397" s="81" t="s">
        <v>81</v>
      </c>
      <c r="T397" s="97" t="str">
        <f t="shared" si="27"/>
        <v>-</v>
      </c>
      <c r="U397" s="82" t="str">
        <f t="shared" si="28"/>
        <v>-</v>
      </c>
    </row>
    <row r="398" spans="1:21" ht="31.5" x14ac:dyDescent="0.25">
      <c r="A398" s="26" t="s">
        <v>472</v>
      </c>
      <c r="B398" s="7" t="s">
        <v>605</v>
      </c>
      <c r="C398" s="50" t="s">
        <v>312</v>
      </c>
      <c r="D398" s="83" t="s">
        <v>81</v>
      </c>
      <c r="E398" s="83" t="s">
        <v>81</v>
      </c>
      <c r="F398" s="83" t="s">
        <v>81</v>
      </c>
      <c r="G398" s="81" t="s">
        <v>81</v>
      </c>
      <c r="H398" s="81" t="s">
        <v>81</v>
      </c>
      <c r="I398" s="81" t="s">
        <v>81</v>
      </c>
      <c r="J398" s="81" t="s">
        <v>81</v>
      </c>
      <c r="K398" s="81" t="s">
        <v>81</v>
      </c>
      <c r="L398" s="81" t="s">
        <v>81</v>
      </c>
      <c r="M398" s="81" t="s">
        <v>81</v>
      </c>
      <c r="N398" s="81" t="s">
        <v>81</v>
      </c>
      <c r="O398" s="81" t="s">
        <v>81</v>
      </c>
      <c r="P398" s="81" t="s">
        <v>81</v>
      </c>
      <c r="Q398" s="81" t="s">
        <v>81</v>
      </c>
      <c r="R398" s="81" t="s">
        <v>81</v>
      </c>
      <c r="S398" s="81" t="s">
        <v>81</v>
      </c>
      <c r="T398" s="97" t="str">
        <f t="shared" si="27"/>
        <v>-</v>
      </c>
      <c r="U398" s="82" t="str">
        <f t="shared" si="28"/>
        <v>-</v>
      </c>
    </row>
    <row r="399" spans="1:21" x14ac:dyDescent="0.25">
      <c r="A399" s="26" t="s">
        <v>528</v>
      </c>
      <c r="B399" s="8" t="s">
        <v>207</v>
      </c>
      <c r="C399" s="50" t="s">
        <v>312</v>
      </c>
      <c r="D399" s="83" t="s">
        <v>81</v>
      </c>
      <c r="E399" s="83" t="s">
        <v>81</v>
      </c>
      <c r="F399" s="83" t="s">
        <v>81</v>
      </c>
      <c r="G399" s="81" t="s">
        <v>81</v>
      </c>
      <c r="H399" s="81" t="s">
        <v>81</v>
      </c>
      <c r="I399" s="81" t="s">
        <v>81</v>
      </c>
      <c r="J399" s="81" t="s">
        <v>81</v>
      </c>
      <c r="K399" s="81" t="s">
        <v>81</v>
      </c>
      <c r="L399" s="81" t="s">
        <v>81</v>
      </c>
      <c r="M399" s="81" t="s">
        <v>81</v>
      </c>
      <c r="N399" s="81" t="s">
        <v>81</v>
      </c>
      <c r="O399" s="81" t="s">
        <v>81</v>
      </c>
      <c r="P399" s="81" t="s">
        <v>81</v>
      </c>
      <c r="Q399" s="81" t="s">
        <v>81</v>
      </c>
      <c r="R399" s="81" t="s">
        <v>81</v>
      </c>
      <c r="S399" s="81" t="s">
        <v>81</v>
      </c>
      <c r="T399" s="97" t="str">
        <f t="shared" si="27"/>
        <v>-</v>
      </c>
      <c r="U399" s="82" t="str">
        <f t="shared" si="28"/>
        <v>-</v>
      </c>
    </row>
    <row r="400" spans="1:21" x14ac:dyDescent="0.25">
      <c r="A400" s="26" t="s">
        <v>529</v>
      </c>
      <c r="B400" s="14" t="s">
        <v>195</v>
      </c>
      <c r="C400" s="50" t="s">
        <v>312</v>
      </c>
      <c r="D400" s="83" t="s">
        <v>81</v>
      </c>
      <c r="E400" s="83" t="s">
        <v>81</v>
      </c>
      <c r="F400" s="83" t="s">
        <v>81</v>
      </c>
      <c r="G400" s="81" t="s">
        <v>81</v>
      </c>
      <c r="H400" s="81" t="s">
        <v>81</v>
      </c>
      <c r="I400" s="81" t="s">
        <v>81</v>
      </c>
      <c r="J400" s="81" t="s">
        <v>81</v>
      </c>
      <c r="K400" s="81" t="s">
        <v>81</v>
      </c>
      <c r="L400" s="81" t="s">
        <v>81</v>
      </c>
      <c r="M400" s="81" t="s">
        <v>81</v>
      </c>
      <c r="N400" s="81" t="s">
        <v>81</v>
      </c>
      <c r="O400" s="81" t="s">
        <v>81</v>
      </c>
      <c r="P400" s="81" t="s">
        <v>81</v>
      </c>
      <c r="Q400" s="81" t="s">
        <v>81</v>
      </c>
      <c r="R400" s="81" t="s">
        <v>81</v>
      </c>
      <c r="S400" s="81" t="s">
        <v>81</v>
      </c>
      <c r="T400" s="97" t="str">
        <f t="shared" si="27"/>
        <v>-</v>
      </c>
      <c r="U400" s="82" t="str">
        <f t="shared" si="28"/>
        <v>-</v>
      </c>
    </row>
    <row r="401" spans="1:21" ht="31.5" x14ac:dyDescent="0.25">
      <c r="A401" s="26" t="s">
        <v>68</v>
      </c>
      <c r="B401" s="1" t="s">
        <v>564</v>
      </c>
      <c r="C401" s="50" t="s">
        <v>312</v>
      </c>
      <c r="D401" s="24" t="s">
        <v>81</v>
      </c>
      <c r="E401" s="24" t="s">
        <v>81</v>
      </c>
      <c r="F401" s="24" t="s">
        <v>81</v>
      </c>
      <c r="G401" s="81" t="s">
        <v>81</v>
      </c>
      <c r="H401" s="81" t="s">
        <v>81</v>
      </c>
      <c r="I401" s="81" t="s">
        <v>81</v>
      </c>
      <c r="J401" s="81" t="s">
        <v>81</v>
      </c>
      <c r="K401" s="81" t="s">
        <v>81</v>
      </c>
      <c r="L401" s="81" t="s">
        <v>81</v>
      </c>
      <c r="M401" s="81" t="s">
        <v>81</v>
      </c>
      <c r="N401" s="81" t="s">
        <v>81</v>
      </c>
      <c r="O401" s="81" t="s">
        <v>81</v>
      </c>
      <c r="P401" s="81" t="s">
        <v>81</v>
      </c>
      <c r="Q401" s="81" t="s">
        <v>81</v>
      </c>
      <c r="R401" s="81" t="s">
        <v>81</v>
      </c>
      <c r="S401" s="81" t="s">
        <v>81</v>
      </c>
      <c r="T401" s="97" t="str">
        <f t="shared" si="27"/>
        <v>-</v>
      </c>
      <c r="U401" s="82" t="str">
        <f t="shared" si="28"/>
        <v>-</v>
      </c>
    </row>
    <row r="402" spans="1:21" ht="31.5" x14ac:dyDescent="0.25">
      <c r="A402" s="26" t="s">
        <v>530</v>
      </c>
      <c r="B402" s="7" t="s">
        <v>461</v>
      </c>
      <c r="C402" s="50" t="s">
        <v>312</v>
      </c>
      <c r="D402" s="24" t="s">
        <v>81</v>
      </c>
      <c r="E402" s="24" t="s">
        <v>81</v>
      </c>
      <c r="F402" s="24" t="s">
        <v>81</v>
      </c>
      <c r="G402" s="81" t="s">
        <v>81</v>
      </c>
      <c r="H402" s="81" t="s">
        <v>81</v>
      </c>
      <c r="I402" s="81" t="s">
        <v>81</v>
      </c>
      <c r="J402" s="81" t="s">
        <v>81</v>
      </c>
      <c r="K402" s="81" t="s">
        <v>81</v>
      </c>
      <c r="L402" s="81" t="s">
        <v>81</v>
      </c>
      <c r="M402" s="81" t="s">
        <v>81</v>
      </c>
      <c r="N402" s="81" t="s">
        <v>81</v>
      </c>
      <c r="O402" s="81" t="s">
        <v>81</v>
      </c>
      <c r="P402" s="81" t="s">
        <v>81</v>
      </c>
      <c r="Q402" s="81" t="s">
        <v>81</v>
      </c>
      <c r="R402" s="81" t="s">
        <v>81</v>
      </c>
      <c r="S402" s="81" t="s">
        <v>81</v>
      </c>
      <c r="T402" s="97" t="str">
        <f t="shared" si="27"/>
        <v>-</v>
      </c>
      <c r="U402" s="82" t="str">
        <f t="shared" si="28"/>
        <v>-</v>
      </c>
    </row>
    <row r="403" spans="1:21" ht="31.5" x14ac:dyDescent="0.25">
      <c r="A403" s="26" t="s">
        <v>531</v>
      </c>
      <c r="B403" s="7" t="s">
        <v>462</v>
      </c>
      <c r="C403" s="50" t="s">
        <v>312</v>
      </c>
      <c r="D403" s="24" t="s">
        <v>81</v>
      </c>
      <c r="E403" s="24" t="s">
        <v>81</v>
      </c>
      <c r="F403" s="24" t="s">
        <v>81</v>
      </c>
      <c r="G403" s="81" t="s">
        <v>81</v>
      </c>
      <c r="H403" s="81" t="s">
        <v>81</v>
      </c>
      <c r="I403" s="81" t="s">
        <v>81</v>
      </c>
      <c r="J403" s="81" t="s">
        <v>81</v>
      </c>
      <c r="K403" s="81" t="s">
        <v>81</v>
      </c>
      <c r="L403" s="81" t="s">
        <v>81</v>
      </c>
      <c r="M403" s="81" t="s">
        <v>81</v>
      </c>
      <c r="N403" s="81" t="s">
        <v>81</v>
      </c>
      <c r="O403" s="81" t="s">
        <v>81</v>
      </c>
      <c r="P403" s="81" t="s">
        <v>81</v>
      </c>
      <c r="Q403" s="81" t="s">
        <v>81</v>
      </c>
      <c r="R403" s="81" t="s">
        <v>81</v>
      </c>
      <c r="S403" s="81" t="s">
        <v>81</v>
      </c>
      <c r="T403" s="97" t="str">
        <f t="shared" si="27"/>
        <v>-</v>
      </c>
      <c r="U403" s="82" t="str">
        <f t="shared" si="28"/>
        <v>-</v>
      </c>
    </row>
    <row r="404" spans="1:21" ht="31.5" x14ac:dyDescent="0.25">
      <c r="A404" s="26" t="s">
        <v>532</v>
      </c>
      <c r="B404" s="7" t="s">
        <v>447</v>
      </c>
      <c r="C404" s="50" t="s">
        <v>312</v>
      </c>
      <c r="D404" s="24" t="s">
        <v>81</v>
      </c>
      <c r="E404" s="24" t="s">
        <v>81</v>
      </c>
      <c r="F404" s="24" t="s">
        <v>81</v>
      </c>
      <c r="G404" s="81" t="s">
        <v>81</v>
      </c>
      <c r="H404" s="81" t="s">
        <v>81</v>
      </c>
      <c r="I404" s="81" t="s">
        <v>81</v>
      </c>
      <c r="J404" s="81" t="s">
        <v>81</v>
      </c>
      <c r="K404" s="81" t="s">
        <v>81</v>
      </c>
      <c r="L404" s="81" t="s">
        <v>81</v>
      </c>
      <c r="M404" s="81" t="s">
        <v>81</v>
      </c>
      <c r="N404" s="81" t="s">
        <v>81</v>
      </c>
      <c r="O404" s="81" t="s">
        <v>81</v>
      </c>
      <c r="P404" s="81" t="s">
        <v>81</v>
      </c>
      <c r="Q404" s="81" t="s">
        <v>81</v>
      </c>
      <c r="R404" s="81" t="s">
        <v>81</v>
      </c>
      <c r="S404" s="81" t="s">
        <v>81</v>
      </c>
      <c r="T404" s="97" t="str">
        <f t="shared" si="27"/>
        <v>-</v>
      </c>
      <c r="U404" s="82" t="str">
        <f t="shared" si="28"/>
        <v>-</v>
      </c>
    </row>
    <row r="405" spans="1:21" x14ac:dyDescent="0.25">
      <c r="A405" s="26" t="s">
        <v>69</v>
      </c>
      <c r="B405" s="1" t="s">
        <v>83</v>
      </c>
      <c r="C405" s="50" t="s">
        <v>312</v>
      </c>
      <c r="D405" s="24">
        <v>55.683568046000019</v>
      </c>
      <c r="E405" s="24">
        <v>92.496067951666689</v>
      </c>
      <c r="F405" s="24">
        <v>70.828361299999997</v>
      </c>
      <c r="G405" s="81">
        <v>53.358009279666675</v>
      </c>
      <c r="H405" s="81">
        <v>13.704944820000001</v>
      </c>
      <c r="I405" s="81">
        <v>8.9296213399999989</v>
      </c>
      <c r="J405" s="81">
        <v>0</v>
      </c>
      <c r="K405" s="81">
        <v>20.580247939999996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 t="s">
        <v>81</v>
      </c>
      <c r="R405" s="81">
        <v>0</v>
      </c>
      <c r="S405" s="81" t="s">
        <v>81</v>
      </c>
      <c r="T405" s="97">
        <f t="shared" si="27"/>
        <v>13.704944820000001</v>
      </c>
      <c r="U405" s="82">
        <f t="shared" si="28"/>
        <v>29.509869279999997</v>
      </c>
    </row>
    <row r="406" spans="1:21" x14ac:dyDescent="0.25">
      <c r="A406" s="26" t="s">
        <v>10</v>
      </c>
      <c r="B406" s="6" t="s">
        <v>606</v>
      </c>
      <c r="C406" s="50" t="s">
        <v>312</v>
      </c>
      <c r="D406" s="24">
        <v>924.9808981490005</v>
      </c>
      <c r="E406" s="24">
        <v>1340.0059718100001</v>
      </c>
      <c r="F406" s="24">
        <v>1123.27803027701</v>
      </c>
      <c r="G406" s="81">
        <v>1140.6991670192008</v>
      </c>
      <c r="H406" s="81">
        <v>1123.2780302770102</v>
      </c>
      <c r="I406" s="81">
        <v>1306.3668300000002</v>
      </c>
      <c r="J406" s="81">
        <v>1123.27803027701</v>
      </c>
      <c r="K406" s="81">
        <v>1459.6711463531142</v>
      </c>
      <c r="L406" s="81">
        <v>1123.27803027701</v>
      </c>
      <c r="M406" s="81">
        <v>1519.3769413643054</v>
      </c>
      <c r="N406" s="81">
        <v>1123.27803027701</v>
      </c>
      <c r="O406" s="81">
        <v>1530.9253107282623</v>
      </c>
      <c r="P406" s="81">
        <v>1491.4945491530707</v>
      </c>
      <c r="Q406" s="81" t="s">
        <v>81</v>
      </c>
      <c r="R406" s="81">
        <v>1478.6091979777159</v>
      </c>
      <c r="S406" s="81" t="s">
        <v>81</v>
      </c>
      <c r="T406" s="97">
        <f t="shared" si="27"/>
        <v>7463.2158682388263</v>
      </c>
      <c r="U406" s="82">
        <f t="shared" si="28"/>
        <v>5816.3402284456824</v>
      </c>
    </row>
    <row r="407" spans="1:21" x14ac:dyDescent="0.25">
      <c r="A407" s="26" t="s">
        <v>71</v>
      </c>
      <c r="B407" s="1" t="s">
        <v>607</v>
      </c>
      <c r="C407" s="50" t="s">
        <v>312</v>
      </c>
      <c r="D407" s="83">
        <v>924.9808981490005</v>
      </c>
      <c r="E407" s="83">
        <v>1340.0059718100001</v>
      </c>
      <c r="F407" s="83">
        <v>1123.27803027701</v>
      </c>
      <c r="G407" s="81">
        <v>1140.6991670192008</v>
      </c>
      <c r="H407" s="81">
        <v>1123.2780302770102</v>
      </c>
      <c r="I407" s="81">
        <v>1306.3668300000002</v>
      </c>
      <c r="J407" s="81">
        <v>1123.27803027701</v>
      </c>
      <c r="K407" s="81">
        <v>1459.6711463531142</v>
      </c>
      <c r="L407" s="81">
        <v>1123.27803027701</v>
      </c>
      <c r="M407" s="81">
        <v>1519.3769413643054</v>
      </c>
      <c r="N407" s="81">
        <v>1123.27803027701</v>
      </c>
      <c r="O407" s="81">
        <v>1530.9253107282623</v>
      </c>
      <c r="P407" s="81">
        <v>1491.4945491530707</v>
      </c>
      <c r="Q407" s="81" t="s">
        <v>81</v>
      </c>
      <c r="R407" s="81">
        <v>1478.6091979777159</v>
      </c>
      <c r="S407" s="81" t="s">
        <v>81</v>
      </c>
      <c r="T407" s="97">
        <f t="shared" si="27"/>
        <v>7463.2158682388263</v>
      </c>
      <c r="U407" s="82">
        <f t="shared" si="28"/>
        <v>5816.3402284456824</v>
      </c>
    </row>
    <row r="408" spans="1:21" x14ac:dyDescent="0.25">
      <c r="A408" s="26" t="s">
        <v>161</v>
      </c>
      <c r="B408" s="7" t="s">
        <v>308</v>
      </c>
      <c r="C408" s="50" t="s">
        <v>312</v>
      </c>
      <c r="D408" s="83" t="s">
        <v>81</v>
      </c>
      <c r="E408" s="83" t="s">
        <v>81</v>
      </c>
      <c r="F408" s="83" t="s">
        <v>81</v>
      </c>
      <c r="G408" s="81" t="s">
        <v>81</v>
      </c>
      <c r="H408" s="81" t="s">
        <v>81</v>
      </c>
      <c r="I408" s="81" t="s">
        <v>81</v>
      </c>
      <c r="J408" s="81" t="s">
        <v>81</v>
      </c>
      <c r="K408" s="81" t="s">
        <v>81</v>
      </c>
      <c r="L408" s="81" t="s">
        <v>81</v>
      </c>
      <c r="M408" s="81" t="s">
        <v>81</v>
      </c>
      <c r="N408" s="81" t="s">
        <v>81</v>
      </c>
      <c r="O408" s="81" t="s">
        <v>81</v>
      </c>
      <c r="P408" s="81" t="s">
        <v>81</v>
      </c>
      <c r="Q408" s="81" t="s">
        <v>81</v>
      </c>
      <c r="R408" s="81" t="s">
        <v>81</v>
      </c>
      <c r="S408" s="81" t="s">
        <v>81</v>
      </c>
      <c r="T408" s="97" t="str">
        <f t="shared" si="27"/>
        <v>-</v>
      </c>
      <c r="U408" s="82" t="str">
        <f t="shared" si="28"/>
        <v>-</v>
      </c>
    </row>
    <row r="409" spans="1:21" ht="31.5" x14ac:dyDescent="0.25">
      <c r="A409" s="26" t="s">
        <v>481</v>
      </c>
      <c r="B409" s="7" t="s">
        <v>461</v>
      </c>
      <c r="C409" s="50" t="s">
        <v>312</v>
      </c>
      <c r="D409" s="83" t="s">
        <v>81</v>
      </c>
      <c r="E409" s="83" t="s">
        <v>81</v>
      </c>
      <c r="F409" s="83" t="s">
        <v>81</v>
      </c>
      <c r="G409" s="81" t="s">
        <v>81</v>
      </c>
      <c r="H409" s="81" t="s">
        <v>81</v>
      </c>
      <c r="I409" s="81" t="s">
        <v>81</v>
      </c>
      <c r="J409" s="81" t="s">
        <v>81</v>
      </c>
      <c r="K409" s="81" t="s">
        <v>81</v>
      </c>
      <c r="L409" s="81" t="s">
        <v>81</v>
      </c>
      <c r="M409" s="81" t="s">
        <v>81</v>
      </c>
      <c r="N409" s="81" t="s">
        <v>81</v>
      </c>
      <c r="O409" s="81" t="s">
        <v>81</v>
      </c>
      <c r="P409" s="81" t="s">
        <v>81</v>
      </c>
      <c r="Q409" s="81" t="s">
        <v>81</v>
      </c>
      <c r="R409" s="81" t="s">
        <v>81</v>
      </c>
      <c r="S409" s="81" t="s">
        <v>81</v>
      </c>
      <c r="T409" s="97" t="str">
        <f t="shared" si="27"/>
        <v>-</v>
      </c>
      <c r="U409" s="82" t="str">
        <f t="shared" si="28"/>
        <v>-</v>
      </c>
    </row>
    <row r="410" spans="1:21" ht="31.5" x14ac:dyDescent="0.25">
      <c r="A410" s="26" t="s">
        <v>482</v>
      </c>
      <c r="B410" s="7" t="s">
        <v>462</v>
      </c>
      <c r="C410" s="50" t="s">
        <v>312</v>
      </c>
      <c r="D410" s="83" t="s">
        <v>81</v>
      </c>
      <c r="E410" s="83" t="s">
        <v>81</v>
      </c>
      <c r="F410" s="83" t="s">
        <v>81</v>
      </c>
      <c r="G410" s="81" t="s">
        <v>81</v>
      </c>
      <c r="H410" s="81" t="s">
        <v>81</v>
      </c>
      <c r="I410" s="81" t="s">
        <v>81</v>
      </c>
      <c r="J410" s="81" t="s">
        <v>81</v>
      </c>
      <c r="K410" s="81" t="s">
        <v>81</v>
      </c>
      <c r="L410" s="81" t="s">
        <v>81</v>
      </c>
      <c r="M410" s="81" t="s">
        <v>81</v>
      </c>
      <c r="N410" s="81" t="s">
        <v>81</v>
      </c>
      <c r="O410" s="81" t="s">
        <v>81</v>
      </c>
      <c r="P410" s="81" t="s">
        <v>81</v>
      </c>
      <c r="Q410" s="81" t="s">
        <v>81</v>
      </c>
      <c r="R410" s="81" t="s">
        <v>81</v>
      </c>
      <c r="S410" s="81" t="s">
        <v>81</v>
      </c>
      <c r="T410" s="97" t="str">
        <f t="shared" si="27"/>
        <v>-</v>
      </c>
      <c r="U410" s="82" t="str">
        <f t="shared" si="28"/>
        <v>-</v>
      </c>
    </row>
    <row r="411" spans="1:21" ht="31.5" x14ac:dyDescent="0.25">
      <c r="A411" s="26" t="s">
        <v>533</v>
      </c>
      <c r="B411" s="7" t="s">
        <v>447</v>
      </c>
      <c r="C411" s="50" t="s">
        <v>312</v>
      </c>
      <c r="D411" s="83" t="s">
        <v>81</v>
      </c>
      <c r="E411" s="83" t="s">
        <v>81</v>
      </c>
      <c r="F411" s="83" t="s">
        <v>81</v>
      </c>
      <c r="G411" s="81" t="s">
        <v>81</v>
      </c>
      <c r="H411" s="81" t="s">
        <v>81</v>
      </c>
      <c r="I411" s="81" t="s">
        <v>81</v>
      </c>
      <c r="J411" s="81" t="s">
        <v>81</v>
      </c>
      <c r="K411" s="81" t="s">
        <v>81</v>
      </c>
      <c r="L411" s="81" t="s">
        <v>81</v>
      </c>
      <c r="M411" s="81" t="s">
        <v>81</v>
      </c>
      <c r="N411" s="81" t="s">
        <v>81</v>
      </c>
      <c r="O411" s="81" t="s">
        <v>81</v>
      </c>
      <c r="P411" s="81" t="s">
        <v>81</v>
      </c>
      <c r="Q411" s="81" t="s">
        <v>81</v>
      </c>
      <c r="R411" s="81" t="s">
        <v>81</v>
      </c>
      <c r="S411" s="81" t="s">
        <v>81</v>
      </c>
      <c r="T411" s="97" t="str">
        <f t="shared" si="27"/>
        <v>-</v>
      </c>
      <c r="U411" s="82" t="str">
        <f t="shared" si="28"/>
        <v>-</v>
      </c>
    </row>
    <row r="412" spans="1:21" x14ac:dyDescent="0.25">
      <c r="A412" s="26" t="s">
        <v>162</v>
      </c>
      <c r="B412" s="7" t="s">
        <v>619</v>
      </c>
      <c r="C412" s="50" t="s">
        <v>312</v>
      </c>
      <c r="D412" s="83" t="s">
        <v>81</v>
      </c>
      <c r="E412" s="83" t="s">
        <v>81</v>
      </c>
      <c r="F412" s="83" t="s">
        <v>81</v>
      </c>
      <c r="G412" s="81" t="s">
        <v>81</v>
      </c>
      <c r="H412" s="81" t="s">
        <v>81</v>
      </c>
      <c r="I412" s="81" t="s">
        <v>81</v>
      </c>
      <c r="J412" s="81" t="s">
        <v>81</v>
      </c>
      <c r="K412" s="81" t="s">
        <v>81</v>
      </c>
      <c r="L412" s="81" t="s">
        <v>81</v>
      </c>
      <c r="M412" s="81" t="s">
        <v>81</v>
      </c>
      <c r="N412" s="81" t="s">
        <v>81</v>
      </c>
      <c r="O412" s="81" t="s">
        <v>81</v>
      </c>
      <c r="P412" s="81" t="s">
        <v>81</v>
      </c>
      <c r="Q412" s="81" t="s">
        <v>81</v>
      </c>
      <c r="R412" s="81" t="s">
        <v>81</v>
      </c>
      <c r="S412" s="81" t="s">
        <v>81</v>
      </c>
      <c r="T412" s="97" t="str">
        <f t="shared" ref="T412:T443" si="29">IFERROR(H412+J412+L412+N412+P412+R412+0+0,"-")</f>
        <v>-</v>
      </c>
      <c r="U412" s="82" t="str">
        <f t="shared" ref="U412:U443" si="30">IFERROR(I412+K412+M412+O412,"-")</f>
        <v>-</v>
      </c>
    </row>
    <row r="413" spans="1:21" x14ac:dyDescent="0.25">
      <c r="A413" s="26" t="s">
        <v>163</v>
      </c>
      <c r="B413" s="7" t="s">
        <v>309</v>
      </c>
      <c r="C413" s="50" t="s">
        <v>312</v>
      </c>
      <c r="D413" s="83">
        <v>924.9808981490005</v>
      </c>
      <c r="E413" s="83">
        <v>1340.0059718100001</v>
      </c>
      <c r="F413" s="83">
        <v>1123.27803027701</v>
      </c>
      <c r="G413" s="81">
        <v>1140.6991670192008</v>
      </c>
      <c r="H413" s="81">
        <v>1123.2780302770102</v>
      </c>
      <c r="I413" s="81">
        <v>1306.3668300000002</v>
      </c>
      <c r="J413" s="81">
        <v>1123.27803027701</v>
      </c>
      <c r="K413" s="81">
        <v>1459.6711463531142</v>
      </c>
      <c r="L413" s="81">
        <v>1123.27803027701</v>
      </c>
      <c r="M413" s="81">
        <v>1519.3769413643054</v>
      </c>
      <c r="N413" s="81">
        <v>1123.27803027701</v>
      </c>
      <c r="O413" s="81">
        <v>1530.9253107282623</v>
      </c>
      <c r="P413" s="81">
        <v>1491.4945491530707</v>
      </c>
      <c r="Q413" s="81" t="s">
        <v>81</v>
      </c>
      <c r="R413" s="81">
        <v>1478.6091979777159</v>
      </c>
      <c r="S413" s="81" t="s">
        <v>81</v>
      </c>
      <c r="T413" s="97">
        <f t="shared" si="29"/>
        <v>7463.2158682388263</v>
      </c>
      <c r="U413" s="82">
        <f t="shared" si="30"/>
        <v>5816.3402284456824</v>
      </c>
    </row>
    <row r="414" spans="1:21" x14ac:dyDescent="0.25">
      <c r="A414" s="26" t="s">
        <v>164</v>
      </c>
      <c r="B414" s="7" t="s">
        <v>613</v>
      </c>
      <c r="C414" s="50" t="s">
        <v>312</v>
      </c>
      <c r="D414" s="83" t="s">
        <v>81</v>
      </c>
      <c r="E414" s="83" t="s">
        <v>81</v>
      </c>
      <c r="F414" s="83" t="s">
        <v>81</v>
      </c>
      <c r="G414" s="81" t="s">
        <v>81</v>
      </c>
      <c r="H414" s="81" t="s">
        <v>81</v>
      </c>
      <c r="I414" s="81" t="s">
        <v>81</v>
      </c>
      <c r="J414" s="81" t="s">
        <v>81</v>
      </c>
      <c r="K414" s="81" t="s">
        <v>81</v>
      </c>
      <c r="L414" s="81" t="s">
        <v>81</v>
      </c>
      <c r="M414" s="81" t="s">
        <v>81</v>
      </c>
      <c r="N414" s="81" t="s">
        <v>81</v>
      </c>
      <c r="O414" s="81" t="s">
        <v>81</v>
      </c>
      <c r="P414" s="81" t="s">
        <v>81</v>
      </c>
      <c r="Q414" s="81" t="s">
        <v>81</v>
      </c>
      <c r="R414" s="81" t="s">
        <v>81</v>
      </c>
      <c r="S414" s="81" t="s">
        <v>81</v>
      </c>
      <c r="T414" s="97" t="str">
        <f t="shared" si="29"/>
        <v>-</v>
      </c>
      <c r="U414" s="82" t="str">
        <f t="shared" si="30"/>
        <v>-</v>
      </c>
    </row>
    <row r="415" spans="1:21" x14ac:dyDescent="0.25">
      <c r="A415" s="26" t="s">
        <v>165</v>
      </c>
      <c r="B415" s="7" t="s">
        <v>311</v>
      </c>
      <c r="C415" s="50" t="s">
        <v>312</v>
      </c>
      <c r="D415" s="83" t="s">
        <v>81</v>
      </c>
      <c r="E415" s="83" t="s">
        <v>81</v>
      </c>
      <c r="F415" s="83" t="s">
        <v>81</v>
      </c>
      <c r="G415" s="81" t="s">
        <v>81</v>
      </c>
      <c r="H415" s="81" t="s">
        <v>81</v>
      </c>
      <c r="I415" s="81" t="s">
        <v>81</v>
      </c>
      <c r="J415" s="81" t="s">
        <v>81</v>
      </c>
      <c r="K415" s="81" t="s">
        <v>81</v>
      </c>
      <c r="L415" s="81" t="s">
        <v>81</v>
      </c>
      <c r="M415" s="81" t="s">
        <v>81</v>
      </c>
      <c r="N415" s="81" t="s">
        <v>81</v>
      </c>
      <c r="O415" s="81" t="s">
        <v>81</v>
      </c>
      <c r="P415" s="81" t="s">
        <v>81</v>
      </c>
      <c r="Q415" s="81" t="s">
        <v>81</v>
      </c>
      <c r="R415" s="81" t="s">
        <v>81</v>
      </c>
      <c r="S415" s="81" t="s">
        <v>81</v>
      </c>
      <c r="T415" s="97" t="str">
        <f t="shared" si="29"/>
        <v>-</v>
      </c>
      <c r="U415" s="82" t="str">
        <f t="shared" si="30"/>
        <v>-</v>
      </c>
    </row>
    <row r="416" spans="1:21" x14ac:dyDescent="0.25">
      <c r="A416" s="26" t="s">
        <v>166</v>
      </c>
      <c r="B416" s="7" t="s">
        <v>620</v>
      </c>
      <c r="C416" s="50" t="s">
        <v>312</v>
      </c>
      <c r="D416" s="83" t="s">
        <v>81</v>
      </c>
      <c r="E416" s="83" t="s">
        <v>81</v>
      </c>
      <c r="F416" s="83" t="s">
        <v>81</v>
      </c>
      <c r="G416" s="81" t="s">
        <v>81</v>
      </c>
      <c r="H416" s="81" t="s">
        <v>81</v>
      </c>
      <c r="I416" s="81" t="s">
        <v>81</v>
      </c>
      <c r="J416" s="81" t="s">
        <v>81</v>
      </c>
      <c r="K416" s="81" t="s">
        <v>81</v>
      </c>
      <c r="L416" s="81" t="s">
        <v>81</v>
      </c>
      <c r="M416" s="81" t="s">
        <v>81</v>
      </c>
      <c r="N416" s="81" t="s">
        <v>81</v>
      </c>
      <c r="O416" s="81" t="s">
        <v>81</v>
      </c>
      <c r="P416" s="81" t="s">
        <v>81</v>
      </c>
      <c r="Q416" s="81" t="s">
        <v>81</v>
      </c>
      <c r="R416" s="81" t="s">
        <v>81</v>
      </c>
      <c r="S416" s="81" t="s">
        <v>81</v>
      </c>
      <c r="T416" s="97" t="str">
        <f t="shared" si="29"/>
        <v>-</v>
      </c>
      <c r="U416" s="82" t="str">
        <f t="shared" si="30"/>
        <v>-</v>
      </c>
    </row>
    <row r="417" spans="1:21" ht="31.5" x14ac:dyDescent="0.25">
      <c r="A417" s="26" t="s">
        <v>181</v>
      </c>
      <c r="B417" s="7" t="s">
        <v>596</v>
      </c>
      <c r="C417" s="50" t="s">
        <v>312</v>
      </c>
      <c r="D417" s="83" t="s">
        <v>81</v>
      </c>
      <c r="E417" s="83" t="s">
        <v>81</v>
      </c>
      <c r="F417" s="83" t="s">
        <v>81</v>
      </c>
      <c r="G417" s="81" t="s">
        <v>81</v>
      </c>
      <c r="H417" s="81" t="s">
        <v>81</v>
      </c>
      <c r="I417" s="81" t="s">
        <v>81</v>
      </c>
      <c r="J417" s="81" t="s">
        <v>81</v>
      </c>
      <c r="K417" s="81" t="s">
        <v>81</v>
      </c>
      <c r="L417" s="81" t="s">
        <v>81</v>
      </c>
      <c r="M417" s="81" t="s">
        <v>81</v>
      </c>
      <c r="N417" s="81" t="s">
        <v>81</v>
      </c>
      <c r="O417" s="81" t="s">
        <v>81</v>
      </c>
      <c r="P417" s="81" t="s">
        <v>81</v>
      </c>
      <c r="Q417" s="81" t="s">
        <v>81</v>
      </c>
      <c r="R417" s="81" t="s">
        <v>81</v>
      </c>
      <c r="S417" s="81" t="s">
        <v>81</v>
      </c>
      <c r="T417" s="97" t="str">
        <f t="shared" si="29"/>
        <v>-</v>
      </c>
      <c r="U417" s="82" t="str">
        <f t="shared" si="30"/>
        <v>-</v>
      </c>
    </row>
    <row r="418" spans="1:21" x14ac:dyDescent="0.25">
      <c r="A418" s="26" t="s">
        <v>534</v>
      </c>
      <c r="B418" s="8" t="s">
        <v>207</v>
      </c>
      <c r="C418" s="50" t="s">
        <v>312</v>
      </c>
      <c r="D418" s="83" t="s">
        <v>81</v>
      </c>
      <c r="E418" s="83" t="s">
        <v>81</v>
      </c>
      <c r="F418" s="83" t="s">
        <v>81</v>
      </c>
      <c r="G418" s="81" t="s">
        <v>81</v>
      </c>
      <c r="H418" s="81" t="s">
        <v>81</v>
      </c>
      <c r="I418" s="81" t="s">
        <v>81</v>
      </c>
      <c r="J418" s="81" t="s">
        <v>81</v>
      </c>
      <c r="K418" s="81" t="s">
        <v>81</v>
      </c>
      <c r="L418" s="81" t="s">
        <v>81</v>
      </c>
      <c r="M418" s="81" t="s">
        <v>81</v>
      </c>
      <c r="N418" s="81" t="s">
        <v>81</v>
      </c>
      <c r="O418" s="81" t="s">
        <v>81</v>
      </c>
      <c r="P418" s="81" t="s">
        <v>81</v>
      </c>
      <c r="Q418" s="81" t="s">
        <v>81</v>
      </c>
      <c r="R418" s="81" t="s">
        <v>81</v>
      </c>
      <c r="S418" s="81" t="s">
        <v>81</v>
      </c>
      <c r="T418" s="97" t="str">
        <f t="shared" si="29"/>
        <v>-</v>
      </c>
      <c r="U418" s="82" t="str">
        <f t="shared" si="30"/>
        <v>-</v>
      </c>
    </row>
    <row r="419" spans="1:21" x14ac:dyDescent="0.25">
      <c r="A419" s="26" t="s">
        <v>535</v>
      </c>
      <c r="B419" s="14" t="s">
        <v>195</v>
      </c>
      <c r="C419" s="50" t="s">
        <v>312</v>
      </c>
      <c r="D419" s="83" t="s">
        <v>81</v>
      </c>
      <c r="E419" s="83" t="s">
        <v>81</v>
      </c>
      <c r="F419" s="83" t="s">
        <v>81</v>
      </c>
      <c r="G419" s="81" t="s">
        <v>81</v>
      </c>
      <c r="H419" s="81" t="s">
        <v>81</v>
      </c>
      <c r="I419" s="81" t="s">
        <v>81</v>
      </c>
      <c r="J419" s="81" t="s">
        <v>81</v>
      </c>
      <c r="K419" s="81" t="s">
        <v>81</v>
      </c>
      <c r="L419" s="81" t="s">
        <v>81</v>
      </c>
      <c r="M419" s="81" t="s">
        <v>81</v>
      </c>
      <c r="N419" s="81" t="s">
        <v>81</v>
      </c>
      <c r="O419" s="81" t="s">
        <v>81</v>
      </c>
      <c r="P419" s="81" t="s">
        <v>81</v>
      </c>
      <c r="Q419" s="81" t="s">
        <v>81</v>
      </c>
      <c r="R419" s="81" t="s">
        <v>81</v>
      </c>
      <c r="S419" s="81" t="s">
        <v>81</v>
      </c>
      <c r="T419" s="97" t="str">
        <f t="shared" si="29"/>
        <v>-</v>
      </c>
      <c r="U419" s="82" t="str">
        <f t="shared" si="30"/>
        <v>-</v>
      </c>
    </row>
    <row r="420" spans="1:21" x14ac:dyDescent="0.25">
      <c r="A420" s="26" t="s">
        <v>72</v>
      </c>
      <c r="B420" s="1" t="s">
        <v>565</v>
      </c>
      <c r="C420" s="50" t="s">
        <v>312</v>
      </c>
      <c r="D420" s="24">
        <v>0</v>
      </c>
      <c r="E420" s="24">
        <v>0</v>
      </c>
      <c r="F420" s="24">
        <v>0</v>
      </c>
      <c r="G420" s="81" t="s">
        <v>81</v>
      </c>
      <c r="H420" s="81">
        <v>0</v>
      </c>
      <c r="I420" s="81">
        <v>0</v>
      </c>
      <c r="J420" s="81">
        <v>0</v>
      </c>
      <c r="K420" s="81">
        <v>0</v>
      </c>
      <c r="L420" s="81">
        <v>0</v>
      </c>
      <c r="M420" s="81">
        <v>0</v>
      </c>
      <c r="N420" s="81">
        <v>0</v>
      </c>
      <c r="O420" s="81">
        <v>0</v>
      </c>
      <c r="P420" s="81">
        <v>0</v>
      </c>
      <c r="Q420" s="81" t="s">
        <v>81</v>
      </c>
      <c r="R420" s="81">
        <v>0</v>
      </c>
      <c r="S420" s="81" t="s">
        <v>81</v>
      </c>
      <c r="T420" s="97">
        <f t="shared" si="29"/>
        <v>0</v>
      </c>
      <c r="U420" s="82">
        <f t="shared" si="30"/>
        <v>0</v>
      </c>
    </row>
    <row r="421" spans="1:21" x14ac:dyDescent="0.25">
      <c r="A421" s="26" t="s">
        <v>73</v>
      </c>
      <c r="B421" s="1" t="s">
        <v>353</v>
      </c>
      <c r="C421" s="50" t="s">
        <v>312</v>
      </c>
      <c r="D421" s="24">
        <v>0</v>
      </c>
      <c r="E421" s="24">
        <v>0</v>
      </c>
      <c r="F421" s="24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  <c r="N421" s="81">
        <v>0</v>
      </c>
      <c r="O421" s="81">
        <v>0</v>
      </c>
      <c r="P421" s="81">
        <v>0</v>
      </c>
      <c r="Q421" s="81" t="s">
        <v>81</v>
      </c>
      <c r="R421" s="81">
        <v>0</v>
      </c>
      <c r="S421" s="81" t="s">
        <v>81</v>
      </c>
      <c r="T421" s="97">
        <f t="shared" si="29"/>
        <v>0</v>
      </c>
      <c r="U421" s="82">
        <f t="shared" si="30"/>
        <v>0</v>
      </c>
    </row>
    <row r="422" spans="1:21" x14ac:dyDescent="0.25">
      <c r="A422" s="26" t="s">
        <v>185</v>
      </c>
      <c r="B422" s="7" t="s">
        <v>308</v>
      </c>
      <c r="C422" s="50" t="s">
        <v>312</v>
      </c>
      <c r="D422" s="24" t="s">
        <v>81</v>
      </c>
      <c r="E422" s="24" t="s">
        <v>81</v>
      </c>
      <c r="F422" s="24" t="s">
        <v>81</v>
      </c>
      <c r="G422" s="81" t="s">
        <v>81</v>
      </c>
      <c r="H422" s="81" t="s">
        <v>81</v>
      </c>
      <c r="I422" s="81" t="s">
        <v>81</v>
      </c>
      <c r="J422" s="81" t="s">
        <v>81</v>
      </c>
      <c r="K422" s="81" t="s">
        <v>81</v>
      </c>
      <c r="L422" s="81" t="s">
        <v>81</v>
      </c>
      <c r="M422" s="81" t="s">
        <v>81</v>
      </c>
      <c r="N422" s="81" t="s">
        <v>81</v>
      </c>
      <c r="O422" s="81" t="s">
        <v>81</v>
      </c>
      <c r="P422" s="81" t="s">
        <v>81</v>
      </c>
      <c r="Q422" s="81" t="s">
        <v>81</v>
      </c>
      <c r="R422" s="81" t="s">
        <v>81</v>
      </c>
      <c r="S422" s="81" t="s">
        <v>81</v>
      </c>
      <c r="T422" s="97" t="str">
        <f t="shared" si="29"/>
        <v>-</v>
      </c>
      <c r="U422" s="82" t="str">
        <f t="shared" si="30"/>
        <v>-</v>
      </c>
    </row>
    <row r="423" spans="1:21" ht="31.5" x14ac:dyDescent="0.25">
      <c r="A423" s="26" t="s">
        <v>483</v>
      </c>
      <c r="B423" s="7" t="s">
        <v>461</v>
      </c>
      <c r="C423" s="50" t="s">
        <v>312</v>
      </c>
      <c r="D423" s="24" t="s">
        <v>81</v>
      </c>
      <c r="E423" s="24" t="s">
        <v>81</v>
      </c>
      <c r="F423" s="24" t="s">
        <v>81</v>
      </c>
      <c r="G423" s="81" t="s">
        <v>81</v>
      </c>
      <c r="H423" s="81" t="s">
        <v>81</v>
      </c>
      <c r="I423" s="81" t="s">
        <v>81</v>
      </c>
      <c r="J423" s="81" t="s">
        <v>81</v>
      </c>
      <c r="K423" s="81" t="s">
        <v>81</v>
      </c>
      <c r="L423" s="81" t="s">
        <v>81</v>
      </c>
      <c r="M423" s="81" t="s">
        <v>81</v>
      </c>
      <c r="N423" s="81" t="s">
        <v>81</v>
      </c>
      <c r="O423" s="81" t="s">
        <v>81</v>
      </c>
      <c r="P423" s="81" t="s">
        <v>81</v>
      </c>
      <c r="Q423" s="81" t="s">
        <v>81</v>
      </c>
      <c r="R423" s="81" t="s">
        <v>81</v>
      </c>
      <c r="S423" s="81" t="s">
        <v>81</v>
      </c>
      <c r="T423" s="97" t="str">
        <f t="shared" si="29"/>
        <v>-</v>
      </c>
      <c r="U423" s="82" t="str">
        <f t="shared" si="30"/>
        <v>-</v>
      </c>
    </row>
    <row r="424" spans="1:21" ht="31.5" x14ac:dyDescent="0.25">
      <c r="A424" s="26" t="s">
        <v>484</v>
      </c>
      <c r="B424" s="7" t="s">
        <v>462</v>
      </c>
      <c r="C424" s="50" t="s">
        <v>312</v>
      </c>
      <c r="D424" s="24" t="s">
        <v>81</v>
      </c>
      <c r="E424" s="24" t="s">
        <v>81</v>
      </c>
      <c r="F424" s="24" t="s">
        <v>81</v>
      </c>
      <c r="G424" s="81" t="s">
        <v>81</v>
      </c>
      <c r="H424" s="81" t="s">
        <v>81</v>
      </c>
      <c r="I424" s="81" t="s">
        <v>81</v>
      </c>
      <c r="J424" s="81" t="s">
        <v>81</v>
      </c>
      <c r="K424" s="81" t="s">
        <v>81</v>
      </c>
      <c r="L424" s="81" t="s">
        <v>81</v>
      </c>
      <c r="M424" s="81" t="s">
        <v>81</v>
      </c>
      <c r="N424" s="81" t="s">
        <v>81</v>
      </c>
      <c r="O424" s="81" t="s">
        <v>81</v>
      </c>
      <c r="P424" s="81" t="s">
        <v>81</v>
      </c>
      <c r="Q424" s="81" t="s">
        <v>81</v>
      </c>
      <c r="R424" s="81" t="s">
        <v>81</v>
      </c>
      <c r="S424" s="81" t="s">
        <v>81</v>
      </c>
      <c r="T424" s="97" t="str">
        <f t="shared" si="29"/>
        <v>-</v>
      </c>
      <c r="U424" s="82" t="str">
        <f t="shared" si="30"/>
        <v>-</v>
      </c>
    </row>
    <row r="425" spans="1:21" ht="31.5" x14ac:dyDescent="0.25">
      <c r="A425" s="26" t="s">
        <v>653</v>
      </c>
      <c r="B425" s="7" t="s">
        <v>447</v>
      </c>
      <c r="C425" s="50" t="s">
        <v>312</v>
      </c>
      <c r="D425" s="24" t="s">
        <v>81</v>
      </c>
      <c r="E425" s="24" t="s">
        <v>81</v>
      </c>
      <c r="F425" s="24" t="s">
        <v>81</v>
      </c>
      <c r="G425" s="81" t="s">
        <v>81</v>
      </c>
      <c r="H425" s="81" t="s">
        <v>81</v>
      </c>
      <c r="I425" s="81" t="s">
        <v>81</v>
      </c>
      <c r="J425" s="81" t="s">
        <v>81</v>
      </c>
      <c r="K425" s="81" t="s">
        <v>81</v>
      </c>
      <c r="L425" s="81" t="s">
        <v>81</v>
      </c>
      <c r="M425" s="81" t="s">
        <v>81</v>
      </c>
      <c r="N425" s="81" t="s">
        <v>81</v>
      </c>
      <c r="O425" s="81" t="s">
        <v>81</v>
      </c>
      <c r="P425" s="81" t="s">
        <v>81</v>
      </c>
      <c r="Q425" s="81" t="s">
        <v>81</v>
      </c>
      <c r="R425" s="81" t="s">
        <v>81</v>
      </c>
      <c r="S425" s="81" t="s">
        <v>81</v>
      </c>
      <c r="T425" s="97" t="str">
        <f t="shared" si="29"/>
        <v>-</v>
      </c>
      <c r="U425" s="82" t="str">
        <f t="shared" si="30"/>
        <v>-</v>
      </c>
    </row>
    <row r="426" spans="1:21" x14ac:dyDescent="0.25">
      <c r="A426" s="26" t="s">
        <v>186</v>
      </c>
      <c r="B426" s="7" t="s">
        <v>619</v>
      </c>
      <c r="C426" s="50" t="s">
        <v>312</v>
      </c>
      <c r="D426" s="24" t="s">
        <v>81</v>
      </c>
      <c r="E426" s="24" t="s">
        <v>81</v>
      </c>
      <c r="F426" s="24" t="s">
        <v>81</v>
      </c>
      <c r="G426" s="81" t="s">
        <v>81</v>
      </c>
      <c r="H426" s="81" t="s">
        <v>81</v>
      </c>
      <c r="I426" s="81" t="s">
        <v>81</v>
      </c>
      <c r="J426" s="81" t="s">
        <v>81</v>
      </c>
      <c r="K426" s="81" t="s">
        <v>81</v>
      </c>
      <c r="L426" s="81" t="s">
        <v>81</v>
      </c>
      <c r="M426" s="81" t="s">
        <v>81</v>
      </c>
      <c r="N426" s="81" t="s">
        <v>81</v>
      </c>
      <c r="O426" s="81" t="s">
        <v>81</v>
      </c>
      <c r="P426" s="81" t="s">
        <v>81</v>
      </c>
      <c r="Q426" s="81" t="s">
        <v>81</v>
      </c>
      <c r="R426" s="81" t="s">
        <v>81</v>
      </c>
      <c r="S426" s="81" t="s">
        <v>81</v>
      </c>
      <c r="T426" s="97" t="str">
        <f t="shared" si="29"/>
        <v>-</v>
      </c>
      <c r="U426" s="82" t="str">
        <f t="shared" si="30"/>
        <v>-</v>
      </c>
    </row>
    <row r="427" spans="1:21" x14ac:dyDescent="0.25">
      <c r="A427" s="26" t="s">
        <v>187</v>
      </c>
      <c r="B427" s="7" t="s">
        <v>309</v>
      </c>
      <c r="C427" s="50" t="s">
        <v>312</v>
      </c>
      <c r="D427" s="24">
        <v>0</v>
      </c>
      <c r="E427" s="24">
        <v>0</v>
      </c>
      <c r="F427" s="24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81">
        <v>0</v>
      </c>
      <c r="P427" s="81">
        <v>0</v>
      </c>
      <c r="Q427" s="81" t="s">
        <v>81</v>
      </c>
      <c r="R427" s="81">
        <v>0</v>
      </c>
      <c r="S427" s="81" t="s">
        <v>81</v>
      </c>
      <c r="T427" s="97">
        <f t="shared" si="29"/>
        <v>0</v>
      </c>
      <c r="U427" s="82">
        <f t="shared" si="30"/>
        <v>0</v>
      </c>
    </row>
    <row r="428" spans="1:21" x14ac:dyDescent="0.25">
      <c r="A428" s="26" t="s">
        <v>188</v>
      </c>
      <c r="B428" s="7" t="s">
        <v>613</v>
      </c>
      <c r="C428" s="50" t="s">
        <v>312</v>
      </c>
      <c r="D428" s="24" t="s">
        <v>81</v>
      </c>
      <c r="E428" s="24" t="s">
        <v>81</v>
      </c>
      <c r="F428" s="24" t="s">
        <v>81</v>
      </c>
      <c r="G428" s="81" t="s">
        <v>81</v>
      </c>
      <c r="H428" s="81" t="s">
        <v>81</v>
      </c>
      <c r="I428" s="81" t="s">
        <v>81</v>
      </c>
      <c r="J428" s="81" t="s">
        <v>81</v>
      </c>
      <c r="K428" s="81" t="s">
        <v>81</v>
      </c>
      <c r="L428" s="81" t="s">
        <v>81</v>
      </c>
      <c r="M428" s="81" t="s">
        <v>81</v>
      </c>
      <c r="N428" s="81" t="s">
        <v>81</v>
      </c>
      <c r="O428" s="81" t="s">
        <v>81</v>
      </c>
      <c r="P428" s="81" t="s">
        <v>81</v>
      </c>
      <c r="Q428" s="81" t="s">
        <v>81</v>
      </c>
      <c r="R428" s="81" t="s">
        <v>81</v>
      </c>
      <c r="S428" s="81" t="s">
        <v>81</v>
      </c>
      <c r="T428" s="97" t="str">
        <f t="shared" si="29"/>
        <v>-</v>
      </c>
      <c r="U428" s="82" t="str">
        <f t="shared" si="30"/>
        <v>-</v>
      </c>
    </row>
    <row r="429" spans="1:21" x14ac:dyDescent="0.25">
      <c r="A429" s="26" t="s">
        <v>189</v>
      </c>
      <c r="B429" s="7" t="s">
        <v>311</v>
      </c>
      <c r="C429" s="50" t="s">
        <v>312</v>
      </c>
      <c r="D429" s="24" t="s">
        <v>81</v>
      </c>
      <c r="E429" s="24" t="s">
        <v>81</v>
      </c>
      <c r="F429" s="24" t="s">
        <v>81</v>
      </c>
      <c r="G429" s="81" t="s">
        <v>81</v>
      </c>
      <c r="H429" s="81" t="s">
        <v>81</v>
      </c>
      <c r="I429" s="81" t="s">
        <v>81</v>
      </c>
      <c r="J429" s="81" t="s">
        <v>81</v>
      </c>
      <c r="K429" s="81" t="s">
        <v>81</v>
      </c>
      <c r="L429" s="81" t="s">
        <v>81</v>
      </c>
      <c r="M429" s="81" t="s">
        <v>81</v>
      </c>
      <c r="N429" s="81" t="s">
        <v>81</v>
      </c>
      <c r="O429" s="81" t="s">
        <v>81</v>
      </c>
      <c r="P429" s="81" t="s">
        <v>81</v>
      </c>
      <c r="Q429" s="81" t="s">
        <v>81</v>
      </c>
      <c r="R429" s="81" t="s">
        <v>81</v>
      </c>
      <c r="S429" s="81" t="s">
        <v>81</v>
      </c>
      <c r="T429" s="97" t="str">
        <f t="shared" si="29"/>
        <v>-</v>
      </c>
      <c r="U429" s="82" t="str">
        <f t="shared" si="30"/>
        <v>-</v>
      </c>
    </row>
    <row r="430" spans="1:21" x14ac:dyDescent="0.25">
      <c r="A430" s="26" t="s">
        <v>190</v>
      </c>
      <c r="B430" s="7" t="s">
        <v>620</v>
      </c>
      <c r="C430" s="50" t="s">
        <v>312</v>
      </c>
      <c r="D430" s="24" t="s">
        <v>81</v>
      </c>
      <c r="E430" s="24" t="s">
        <v>81</v>
      </c>
      <c r="F430" s="24" t="s">
        <v>81</v>
      </c>
      <c r="G430" s="81" t="s">
        <v>81</v>
      </c>
      <c r="H430" s="81" t="s">
        <v>81</v>
      </c>
      <c r="I430" s="81" t="s">
        <v>81</v>
      </c>
      <c r="J430" s="81" t="s">
        <v>81</v>
      </c>
      <c r="K430" s="81" t="s">
        <v>81</v>
      </c>
      <c r="L430" s="81" t="s">
        <v>81</v>
      </c>
      <c r="M430" s="81" t="s">
        <v>81</v>
      </c>
      <c r="N430" s="81" t="s">
        <v>81</v>
      </c>
      <c r="O430" s="81" t="s">
        <v>81</v>
      </c>
      <c r="P430" s="81" t="s">
        <v>81</v>
      </c>
      <c r="Q430" s="81" t="s">
        <v>81</v>
      </c>
      <c r="R430" s="81" t="s">
        <v>81</v>
      </c>
      <c r="S430" s="81" t="s">
        <v>81</v>
      </c>
      <c r="T430" s="97" t="str">
        <f t="shared" si="29"/>
        <v>-</v>
      </c>
      <c r="U430" s="82" t="str">
        <f t="shared" si="30"/>
        <v>-</v>
      </c>
    </row>
    <row r="431" spans="1:21" ht="31.5" x14ac:dyDescent="0.25">
      <c r="A431" s="26" t="s">
        <v>191</v>
      </c>
      <c r="B431" s="7" t="s">
        <v>596</v>
      </c>
      <c r="C431" s="50" t="s">
        <v>312</v>
      </c>
      <c r="D431" s="24" t="s">
        <v>81</v>
      </c>
      <c r="E431" s="24" t="s">
        <v>81</v>
      </c>
      <c r="F431" s="24" t="s">
        <v>81</v>
      </c>
      <c r="G431" s="81" t="s">
        <v>81</v>
      </c>
      <c r="H431" s="81" t="s">
        <v>81</v>
      </c>
      <c r="I431" s="81" t="s">
        <v>81</v>
      </c>
      <c r="J431" s="81" t="s">
        <v>81</v>
      </c>
      <c r="K431" s="81" t="s">
        <v>81</v>
      </c>
      <c r="L431" s="81" t="s">
        <v>81</v>
      </c>
      <c r="M431" s="81" t="s">
        <v>81</v>
      </c>
      <c r="N431" s="81" t="s">
        <v>81</v>
      </c>
      <c r="O431" s="81" t="s">
        <v>81</v>
      </c>
      <c r="P431" s="81" t="s">
        <v>81</v>
      </c>
      <c r="Q431" s="81" t="s">
        <v>81</v>
      </c>
      <c r="R431" s="81" t="s">
        <v>81</v>
      </c>
      <c r="S431" s="81" t="s">
        <v>81</v>
      </c>
      <c r="T431" s="97" t="str">
        <f t="shared" si="29"/>
        <v>-</v>
      </c>
      <c r="U431" s="82" t="str">
        <f t="shared" si="30"/>
        <v>-</v>
      </c>
    </row>
    <row r="432" spans="1:21" x14ac:dyDescent="0.25">
      <c r="A432" s="26" t="s">
        <v>536</v>
      </c>
      <c r="B432" s="14" t="s">
        <v>207</v>
      </c>
      <c r="C432" s="50" t="s">
        <v>312</v>
      </c>
      <c r="D432" s="24" t="s">
        <v>81</v>
      </c>
      <c r="E432" s="24" t="s">
        <v>81</v>
      </c>
      <c r="F432" s="24" t="s">
        <v>81</v>
      </c>
      <c r="G432" s="81" t="s">
        <v>81</v>
      </c>
      <c r="H432" s="81" t="s">
        <v>81</v>
      </c>
      <c r="I432" s="81" t="s">
        <v>81</v>
      </c>
      <c r="J432" s="81" t="s">
        <v>81</v>
      </c>
      <c r="K432" s="81" t="s">
        <v>81</v>
      </c>
      <c r="L432" s="81" t="s">
        <v>81</v>
      </c>
      <c r="M432" s="81" t="s">
        <v>81</v>
      </c>
      <c r="N432" s="81" t="s">
        <v>81</v>
      </c>
      <c r="O432" s="81" t="s">
        <v>81</v>
      </c>
      <c r="P432" s="81" t="s">
        <v>81</v>
      </c>
      <c r="Q432" s="81" t="s">
        <v>81</v>
      </c>
      <c r="R432" s="81" t="s">
        <v>81</v>
      </c>
      <c r="S432" s="81" t="s">
        <v>81</v>
      </c>
      <c r="T432" s="97" t="str">
        <f t="shared" si="29"/>
        <v>-</v>
      </c>
      <c r="U432" s="82" t="str">
        <f t="shared" si="30"/>
        <v>-</v>
      </c>
    </row>
    <row r="433" spans="1:21" x14ac:dyDescent="0.25">
      <c r="A433" s="26" t="s">
        <v>537</v>
      </c>
      <c r="B433" s="14" t="s">
        <v>195</v>
      </c>
      <c r="C433" s="50" t="s">
        <v>312</v>
      </c>
      <c r="D433" s="24" t="s">
        <v>81</v>
      </c>
      <c r="E433" s="24" t="s">
        <v>81</v>
      </c>
      <c r="F433" s="24" t="s">
        <v>81</v>
      </c>
      <c r="G433" s="81" t="s">
        <v>81</v>
      </c>
      <c r="H433" s="81" t="s">
        <v>81</v>
      </c>
      <c r="I433" s="81" t="s">
        <v>81</v>
      </c>
      <c r="J433" s="81" t="s">
        <v>81</v>
      </c>
      <c r="K433" s="81" t="s">
        <v>81</v>
      </c>
      <c r="L433" s="81" t="s">
        <v>81</v>
      </c>
      <c r="M433" s="81" t="s">
        <v>81</v>
      </c>
      <c r="N433" s="81" t="s">
        <v>81</v>
      </c>
      <c r="O433" s="81" t="s">
        <v>81</v>
      </c>
      <c r="P433" s="81" t="s">
        <v>81</v>
      </c>
      <c r="Q433" s="81" t="s">
        <v>81</v>
      </c>
      <c r="R433" s="81" t="s">
        <v>81</v>
      </c>
      <c r="S433" s="81" t="s">
        <v>81</v>
      </c>
      <c r="T433" s="97" t="str">
        <f t="shared" si="29"/>
        <v>-</v>
      </c>
      <c r="U433" s="82" t="str">
        <f t="shared" si="30"/>
        <v>-</v>
      </c>
    </row>
    <row r="434" spans="1:21" x14ac:dyDescent="0.25">
      <c r="A434" s="26" t="s">
        <v>12</v>
      </c>
      <c r="B434" s="6" t="s">
        <v>691</v>
      </c>
      <c r="C434" s="50" t="s">
        <v>312</v>
      </c>
      <c r="D434" s="24">
        <v>120.52554914999997</v>
      </c>
      <c r="E434" s="24">
        <v>287.12911742999995</v>
      </c>
      <c r="F434" s="24">
        <v>314.19529469174557</v>
      </c>
      <c r="G434" s="81">
        <v>289.20558265</v>
      </c>
      <c r="H434" s="81">
        <v>327.62962967762769</v>
      </c>
      <c r="I434" s="81">
        <v>400.87066046346933</v>
      </c>
      <c r="J434" s="81">
        <v>242.29896456338011</v>
      </c>
      <c r="K434" s="81">
        <v>668.98156359111067</v>
      </c>
      <c r="L434" s="81">
        <v>241.64324946506761</v>
      </c>
      <c r="M434" s="81">
        <v>589.52408611000021</v>
      </c>
      <c r="N434" s="81">
        <v>241.64324946506761</v>
      </c>
      <c r="O434" s="81">
        <v>368.31281243000001</v>
      </c>
      <c r="P434" s="81">
        <v>362.31775861111123</v>
      </c>
      <c r="Q434" s="81" t="s">
        <v>81</v>
      </c>
      <c r="R434" s="81">
        <v>361.68536456095086</v>
      </c>
      <c r="S434" s="81" t="s">
        <v>81</v>
      </c>
      <c r="T434" s="97">
        <f t="shared" si="29"/>
        <v>1777.2182163432051</v>
      </c>
      <c r="U434" s="82">
        <f t="shared" si="30"/>
        <v>2027.6891225945801</v>
      </c>
    </row>
    <row r="435" spans="1:21" x14ac:dyDescent="0.25">
      <c r="A435" s="26" t="s">
        <v>27</v>
      </c>
      <c r="B435" s="6" t="s">
        <v>82</v>
      </c>
      <c r="C435" s="50" t="s">
        <v>312</v>
      </c>
      <c r="D435" s="24">
        <v>0</v>
      </c>
      <c r="E435" s="24">
        <v>0</v>
      </c>
      <c r="F435" s="24">
        <v>0</v>
      </c>
      <c r="G435" s="81">
        <v>0</v>
      </c>
      <c r="H435" s="81">
        <v>0</v>
      </c>
      <c r="I435" s="81">
        <v>3.6379788070917132E-13</v>
      </c>
      <c r="J435" s="81">
        <v>0</v>
      </c>
      <c r="K435" s="81">
        <v>-8.1490725278854372E-13</v>
      </c>
      <c r="L435" s="81">
        <v>0</v>
      </c>
      <c r="M435" s="81">
        <v>4.6566128730773927E-13</v>
      </c>
      <c r="N435" s="81">
        <v>0</v>
      </c>
      <c r="O435" s="81">
        <v>-2.9103830456733704E-13</v>
      </c>
      <c r="P435" s="81">
        <v>2.3283064365386963E-13</v>
      </c>
      <c r="Q435" s="81" t="s">
        <v>81</v>
      </c>
      <c r="R435" s="81">
        <v>-5.2386894822120663E-13</v>
      </c>
      <c r="S435" s="81" t="s">
        <v>81</v>
      </c>
      <c r="T435" s="97">
        <f t="shared" si="29"/>
        <v>-2.9103830456733699E-13</v>
      </c>
      <c r="U435" s="82">
        <f t="shared" si="30"/>
        <v>-2.7648638933897018E-13</v>
      </c>
    </row>
    <row r="436" spans="1:21" x14ac:dyDescent="0.25">
      <c r="A436" s="26" t="s">
        <v>60</v>
      </c>
      <c r="B436" s="19" t="s">
        <v>473</v>
      </c>
      <c r="C436" s="50" t="s">
        <v>312</v>
      </c>
      <c r="D436" s="24">
        <v>0</v>
      </c>
      <c r="E436" s="24">
        <v>0</v>
      </c>
      <c r="F436" s="24">
        <v>0</v>
      </c>
      <c r="G436" s="81">
        <v>0</v>
      </c>
      <c r="H436" s="81">
        <v>0</v>
      </c>
      <c r="I436" s="81">
        <v>0</v>
      </c>
      <c r="J436" s="81">
        <v>0</v>
      </c>
      <c r="K436" s="81">
        <v>0</v>
      </c>
      <c r="L436" s="81">
        <v>0</v>
      </c>
      <c r="M436" s="81">
        <v>0</v>
      </c>
      <c r="N436" s="81">
        <v>0</v>
      </c>
      <c r="O436" s="81">
        <v>0</v>
      </c>
      <c r="P436" s="81">
        <v>0</v>
      </c>
      <c r="Q436" s="81" t="s">
        <v>81</v>
      </c>
      <c r="R436" s="81">
        <v>0</v>
      </c>
      <c r="S436" s="81" t="s">
        <v>81</v>
      </c>
      <c r="T436" s="97">
        <f t="shared" si="29"/>
        <v>0</v>
      </c>
      <c r="U436" s="82">
        <f t="shared" si="30"/>
        <v>0</v>
      </c>
    </row>
    <row r="437" spans="1:21" x14ac:dyDescent="0.25">
      <c r="A437" s="26" t="s">
        <v>182</v>
      </c>
      <c r="B437" s="19" t="s">
        <v>183</v>
      </c>
      <c r="C437" s="50" t="s">
        <v>312</v>
      </c>
      <c r="D437" s="24">
        <v>0</v>
      </c>
      <c r="E437" s="24">
        <v>0</v>
      </c>
      <c r="F437" s="24">
        <v>0</v>
      </c>
      <c r="G437" s="81">
        <v>0</v>
      </c>
      <c r="H437" s="81">
        <v>0</v>
      </c>
      <c r="I437" s="81">
        <v>0</v>
      </c>
      <c r="J437" s="81">
        <v>0</v>
      </c>
      <c r="K437" s="81">
        <v>0</v>
      </c>
      <c r="L437" s="81">
        <v>0</v>
      </c>
      <c r="M437" s="81">
        <v>0</v>
      </c>
      <c r="N437" s="81">
        <v>0</v>
      </c>
      <c r="O437" s="81">
        <v>0</v>
      </c>
      <c r="P437" s="81">
        <v>0</v>
      </c>
      <c r="Q437" s="81" t="s">
        <v>81</v>
      </c>
      <c r="R437" s="81">
        <v>0</v>
      </c>
      <c r="S437" s="81" t="s">
        <v>81</v>
      </c>
      <c r="T437" s="97">
        <f t="shared" si="29"/>
        <v>0</v>
      </c>
      <c r="U437" s="82">
        <f t="shared" si="30"/>
        <v>0</v>
      </c>
    </row>
    <row r="438" spans="1:21" x14ac:dyDescent="0.25">
      <c r="A438" s="26" t="s">
        <v>674</v>
      </c>
      <c r="B438" s="19" t="s">
        <v>692</v>
      </c>
      <c r="C438" s="50" t="s">
        <v>312</v>
      </c>
      <c r="D438" s="24">
        <v>0</v>
      </c>
      <c r="E438" s="24">
        <v>0</v>
      </c>
      <c r="F438" s="24">
        <v>0</v>
      </c>
      <c r="G438" s="81">
        <v>0</v>
      </c>
      <c r="H438" s="81">
        <v>0</v>
      </c>
      <c r="I438" s="81">
        <v>0</v>
      </c>
      <c r="J438" s="81">
        <v>0</v>
      </c>
      <c r="K438" s="81">
        <v>0</v>
      </c>
      <c r="L438" s="81">
        <v>0</v>
      </c>
      <c r="M438" s="81">
        <v>0</v>
      </c>
      <c r="N438" s="81">
        <v>0</v>
      </c>
      <c r="O438" s="81">
        <v>0</v>
      </c>
      <c r="P438" s="81">
        <v>2.3283064365386963E-13</v>
      </c>
      <c r="Q438" s="81" t="s">
        <v>81</v>
      </c>
      <c r="R438" s="81">
        <v>-2.3283064365386963E-13</v>
      </c>
      <c r="S438" s="81" t="s">
        <v>81</v>
      </c>
      <c r="T438" s="97">
        <f t="shared" si="29"/>
        <v>0</v>
      </c>
      <c r="U438" s="82">
        <f t="shared" si="30"/>
        <v>0</v>
      </c>
    </row>
    <row r="439" spans="1:21" x14ac:dyDescent="0.25">
      <c r="A439" s="26" t="s">
        <v>675</v>
      </c>
      <c r="B439" s="19" t="s">
        <v>676</v>
      </c>
      <c r="C439" s="50" t="s">
        <v>312</v>
      </c>
      <c r="D439" s="24">
        <v>0</v>
      </c>
      <c r="E439" s="24">
        <v>0</v>
      </c>
      <c r="F439" s="24">
        <v>0</v>
      </c>
      <c r="G439" s="81">
        <v>0</v>
      </c>
      <c r="H439" s="81">
        <v>0</v>
      </c>
      <c r="I439" s="81">
        <v>3.6379788070917132E-13</v>
      </c>
      <c r="J439" s="81">
        <v>0</v>
      </c>
      <c r="K439" s="81">
        <v>-8.1490725278854372E-13</v>
      </c>
      <c r="L439" s="81">
        <v>0</v>
      </c>
      <c r="M439" s="81">
        <v>4.6566128730773927E-13</v>
      </c>
      <c r="N439" s="81">
        <v>0</v>
      </c>
      <c r="O439" s="81">
        <v>-2.9103830456733704E-13</v>
      </c>
      <c r="P439" s="81">
        <v>0</v>
      </c>
      <c r="Q439" s="81" t="s">
        <v>81</v>
      </c>
      <c r="R439" s="81">
        <v>-2.9103830456733699E-13</v>
      </c>
      <c r="S439" s="81" t="s">
        <v>81</v>
      </c>
      <c r="T439" s="97">
        <f t="shared" si="29"/>
        <v>-2.9103830456733699E-13</v>
      </c>
      <c r="U439" s="82">
        <f t="shared" si="30"/>
        <v>-2.7648638933897018E-13</v>
      </c>
    </row>
    <row r="440" spans="1:21" x14ac:dyDescent="0.25">
      <c r="A440" s="26" t="s">
        <v>11</v>
      </c>
      <c r="B440" s="2" t="s">
        <v>74</v>
      </c>
      <c r="C440" s="50" t="s">
        <v>312</v>
      </c>
      <c r="D440" s="24">
        <v>0</v>
      </c>
      <c r="E440" s="24">
        <v>0</v>
      </c>
      <c r="F440" s="24">
        <v>0</v>
      </c>
      <c r="G440" s="81">
        <v>0</v>
      </c>
      <c r="H440" s="81">
        <v>0</v>
      </c>
      <c r="I440" s="81">
        <v>36.109977389999997</v>
      </c>
      <c r="J440" s="81">
        <v>0</v>
      </c>
      <c r="K440" s="81">
        <v>0</v>
      </c>
      <c r="L440" s="81">
        <v>0</v>
      </c>
      <c r="M440" s="81">
        <v>0</v>
      </c>
      <c r="N440" s="81">
        <v>0</v>
      </c>
      <c r="O440" s="81">
        <v>0</v>
      </c>
      <c r="P440" s="81">
        <v>0</v>
      </c>
      <c r="Q440" s="81" t="s">
        <v>81</v>
      </c>
      <c r="R440" s="81">
        <v>0</v>
      </c>
      <c r="S440" s="81" t="s">
        <v>81</v>
      </c>
      <c r="T440" s="97">
        <f t="shared" si="29"/>
        <v>0</v>
      </c>
      <c r="U440" s="82">
        <f t="shared" si="30"/>
        <v>36.109977389999997</v>
      </c>
    </row>
    <row r="441" spans="1:21" x14ac:dyDescent="0.25">
      <c r="A441" s="26" t="s">
        <v>13</v>
      </c>
      <c r="B441" s="6" t="s">
        <v>75</v>
      </c>
      <c r="C441" s="50" t="s">
        <v>312</v>
      </c>
      <c r="D441" s="24">
        <v>0</v>
      </c>
      <c r="E441" s="24">
        <v>0</v>
      </c>
      <c r="F441" s="24">
        <v>0</v>
      </c>
      <c r="G441" s="81">
        <v>0</v>
      </c>
      <c r="H441" s="81">
        <v>0</v>
      </c>
      <c r="I441" s="81">
        <v>36.109977389999997</v>
      </c>
      <c r="J441" s="81">
        <v>0</v>
      </c>
      <c r="K441" s="81">
        <v>0</v>
      </c>
      <c r="L441" s="81">
        <v>0</v>
      </c>
      <c r="M441" s="81">
        <v>0</v>
      </c>
      <c r="N441" s="81">
        <v>0</v>
      </c>
      <c r="O441" s="81">
        <v>0</v>
      </c>
      <c r="P441" s="81">
        <v>0</v>
      </c>
      <c r="Q441" s="81" t="s">
        <v>81</v>
      </c>
      <c r="R441" s="81">
        <v>0</v>
      </c>
      <c r="S441" s="81" t="s">
        <v>81</v>
      </c>
      <c r="T441" s="97">
        <f t="shared" si="29"/>
        <v>0</v>
      </c>
      <c r="U441" s="82">
        <f t="shared" si="30"/>
        <v>36.109977389999997</v>
      </c>
    </row>
    <row r="442" spans="1:21" x14ac:dyDescent="0.25">
      <c r="A442" s="26" t="s">
        <v>14</v>
      </c>
      <c r="B442" s="6" t="s">
        <v>76</v>
      </c>
      <c r="C442" s="50" t="s">
        <v>312</v>
      </c>
      <c r="D442" s="24">
        <v>0</v>
      </c>
      <c r="E442" s="24">
        <v>0</v>
      </c>
      <c r="F442" s="24">
        <v>0</v>
      </c>
      <c r="G442" s="81">
        <v>0</v>
      </c>
      <c r="H442" s="81">
        <v>0</v>
      </c>
      <c r="I442" s="81">
        <v>0</v>
      </c>
      <c r="J442" s="81">
        <v>0</v>
      </c>
      <c r="K442" s="81">
        <v>0</v>
      </c>
      <c r="L442" s="81">
        <v>0</v>
      </c>
      <c r="M442" s="81">
        <v>0</v>
      </c>
      <c r="N442" s="81">
        <v>0</v>
      </c>
      <c r="O442" s="81">
        <v>0</v>
      </c>
      <c r="P442" s="81">
        <v>0</v>
      </c>
      <c r="Q442" s="81" t="s">
        <v>81</v>
      </c>
      <c r="R442" s="81">
        <v>0</v>
      </c>
      <c r="S442" s="81" t="s">
        <v>81</v>
      </c>
      <c r="T442" s="97">
        <f t="shared" si="29"/>
        <v>0</v>
      </c>
      <c r="U442" s="82">
        <f t="shared" si="30"/>
        <v>0</v>
      </c>
    </row>
    <row r="443" spans="1:21" x14ac:dyDescent="0.25">
      <c r="A443" s="26" t="s">
        <v>20</v>
      </c>
      <c r="B443" s="6" t="s">
        <v>703</v>
      </c>
      <c r="C443" s="50" t="s">
        <v>312</v>
      </c>
      <c r="D443" s="24">
        <v>0</v>
      </c>
      <c r="E443" s="24">
        <v>0</v>
      </c>
      <c r="F443" s="24">
        <v>0</v>
      </c>
      <c r="G443" s="81">
        <v>0</v>
      </c>
      <c r="H443" s="81">
        <v>0</v>
      </c>
      <c r="I443" s="81">
        <v>0</v>
      </c>
      <c r="J443" s="81">
        <v>0</v>
      </c>
      <c r="K443" s="81">
        <v>0</v>
      </c>
      <c r="L443" s="81">
        <v>0</v>
      </c>
      <c r="M443" s="81">
        <v>0</v>
      </c>
      <c r="N443" s="81">
        <v>0</v>
      </c>
      <c r="O443" s="81">
        <v>0</v>
      </c>
      <c r="P443" s="81">
        <v>0</v>
      </c>
      <c r="Q443" s="81" t="s">
        <v>81</v>
      </c>
      <c r="R443" s="81">
        <v>0</v>
      </c>
      <c r="S443" s="81" t="s">
        <v>81</v>
      </c>
      <c r="T443" s="97">
        <f t="shared" si="29"/>
        <v>0</v>
      </c>
      <c r="U443" s="82">
        <f t="shared" si="30"/>
        <v>0</v>
      </c>
    </row>
    <row r="444" spans="1:21" x14ac:dyDescent="0.25">
      <c r="A444" s="26" t="s">
        <v>28</v>
      </c>
      <c r="B444" s="6" t="s">
        <v>77</v>
      </c>
      <c r="C444" s="50" t="s">
        <v>312</v>
      </c>
      <c r="D444" s="24">
        <v>0</v>
      </c>
      <c r="E444" s="24">
        <v>0</v>
      </c>
      <c r="F444" s="24">
        <v>0</v>
      </c>
      <c r="G444" s="81">
        <v>0</v>
      </c>
      <c r="H444" s="81">
        <v>0</v>
      </c>
      <c r="I444" s="81">
        <v>0</v>
      </c>
      <c r="J444" s="81">
        <v>0</v>
      </c>
      <c r="K444" s="81">
        <v>0</v>
      </c>
      <c r="L444" s="81">
        <v>0</v>
      </c>
      <c r="M444" s="81">
        <v>0</v>
      </c>
      <c r="N444" s="81">
        <v>0</v>
      </c>
      <c r="O444" s="81">
        <v>0</v>
      </c>
      <c r="P444" s="81">
        <v>0</v>
      </c>
      <c r="Q444" s="81" t="s">
        <v>81</v>
      </c>
      <c r="R444" s="81">
        <v>0</v>
      </c>
      <c r="S444" s="81" t="s">
        <v>81</v>
      </c>
      <c r="T444" s="97">
        <f t="shared" ref="T444:T451" si="31">IFERROR(H444+J444+L444+N444+P444+R444+0+0,"-")</f>
        <v>0</v>
      </c>
      <c r="U444" s="82">
        <f t="shared" ref="U444:U451" si="32">IFERROR(I444+K444+M444+O444,"-")</f>
        <v>0</v>
      </c>
    </row>
    <row r="445" spans="1:21" x14ac:dyDescent="0.25">
      <c r="A445" s="26" t="s">
        <v>29</v>
      </c>
      <c r="B445" s="6" t="s">
        <v>78</v>
      </c>
      <c r="C445" s="50" t="s">
        <v>312</v>
      </c>
      <c r="D445" s="24">
        <v>0</v>
      </c>
      <c r="E445" s="24">
        <v>0</v>
      </c>
      <c r="F445" s="24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  <c r="P445" s="81">
        <v>0</v>
      </c>
      <c r="Q445" s="81" t="s">
        <v>81</v>
      </c>
      <c r="R445" s="81">
        <v>0</v>
      </c>
      <c r="S445" s="81" t="s">
        <v>81</v>
      </c>
      <c r="T445" s="97">
        <f t="shared" si="31"/>
        <v>0</v>
      </c>
      <c r="U445" s="82">
        <f t="shared" si="32"/>
        <v>0</v>
      </c>
    </row>
    <row r="446" spans="1:21" x14ac:dyDescent="0.25">
      <c r="A446" s="26" t="s">
        <v>64</v>
      </c>
      <c r="B446" s="1" t="s">
        <v>184</v>
      </c>
      <c r="C446" s="50" t="s">
        <v>312</v>
      </c>
      <c r="D446" s="24">
        <v>0</v>
      </c>
      <c r="E446" s="24">
        <v>0</v>
      </c>
      <c r="F446" s="24">
        <v>0</v>
      </c>
      <c r="G446" s="81">
        <v>0</v>
      </c>
      <c r="H446" s="81">
        <v>0</v>
      </c>
      <c r="I446" s="81">
        <v>0</v>
      </c>
      <c r="J446" s="81">
        <v>0</v>
      </c>
      <c r="K446" s="81">
        <v>0</v>
      </c>
      <c r="L446" s="81">
        <v>0</v>
      </c>
      <c r="M446" s="81">
        <v>0</v>
      </c>
      <c r="N446" s="81">
        <v>0</v>
      </c>
      <c r="O446" s="81">
        <v>0</v>
      </c>
      <c r="P446" s="81">
        <v>0</v>
      </c>
      <c r="Q446" s="81" t="s">
        <v>81</v>
      </c>
      <c r="R446" s="81">
        <v>0</v>
      </c>
      <c r="S446" s="81" t="s">
        <v>81</v>
      </c>
      <c r="T446" s="97">
        <f t="shared" si="31"/>
        <v>0</v>
      </c>
      <c r="U446" s="82">
        <f t="shared" si="32"/>
        <v>0</v>
      </c>
    </row>
    <row r="447" spans="1:21" ht="29.25" customHeight="1" x14ac:dyDescent="0.25">
      <c r="A447" s="26" t="s">
        <v>303</v>
      </c>
      <c r="B447" s="7" t="s">
        <v>295</v>
      </c>
      <c r="C447" s="50" t="s">
        <v>312</v>
      </c>
      <c r="D447" s="83">
        <v>0</v>
      </c>
      <c r="E447" s="83">
        <v>0</v>
      </c>
      <c r="F447" s="83">
        <v>0</v>
      </c>
      <c r="G447" s="81">
        <v>0</v>
      </c>
      <c r="H447" s="81">
        <v>0</v>
      </c>
      <c r="I447" s="81">
        <v>0</v>
      </c>
      <c r="J447" s="81">
        <v>0</v>
      </c>
      <c r="K447" s="81">
        <v>0</v>
      </c>
      <c r="L447" s="81">
        <v>0</v>
      </c>
      <c r="M447" s="81">
        <v>0</v>
      </c>
      <c r="N447" s="81">
        <v>0</v>
      </c>
      <c r="O447" s="81">
        <v>0</v>
      </c>
      <c r="P447" s="81">
        <v>0</v>
      </c>
      <c r="Q447" s="81" t="s">
        <v>81</v>
      </c>
      <c r="R447" s="81">
        <v>0</v>
      </c>
      <c r="S447" s="81" t="s">
        <v>81</v>
      </c>
      <c r="T447" s="97">
        <f t="shared" si="31"/>
        <v>0</v>
      </c>
      <c r="U447" s="82">
        <f t="shared" si="32"/>
        <v>0</v>
      </c>
    </row>
    <row r="448" spans="1:21" x14ac:dyDescent="0.25">
      <c r="A448" s="26" t="s">
        <v>357</v>
      </c>
      <c r="B448" s="1" t="s">
        <v>302</v>
      </c>
      <c r="C448" s="50" t="s">
        <v>312</v>
      </c>
      <c r="D448" s="83">
        <v>0</v>
      </c>
      <c r="E448" s="83">
        <v>0</v>
      </c>
      <c r="F448" s="83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  <c r="P448" s="81">
        <v>0</v>
      </c>
      <c r="Q448" s="81" t="s">
        <v>81</v>
      </c>
      <c r="R448" s="81">
        <v>0</v>
      </c>
      <c r="S448" s="81" t="s">
        <v>81</v>
      </c>
      <c r="T448" s="97">
        <f t="shared" si="31"/>
        <v>0</v>
      </c>
      <c r="U448" s="82">
        <f t="shared" si="32"/>
        <v>0</v>
      </c>
    </row>
    <row r="449" spans="1:21" ht="31.5" x14ac:dyDescent="0.25">
      <c r="A449" s="26" t="s">
        <v>358</v>
      </c>
      <c r="B449" s="7" t="s">
        <v>304</v>
      </c>
      <c r="C449" s="50" t="s">
        <v>312</v>
      </c>
      <c r="D449" s="83">
        <v>0</v>
      </c>
      <c r="E449" s="83">
        <v>0</v>
      </c>
      <c r="F449" s="83">
        <v>0</v>
      </c>
      <c r="G449" s="81">
        <v>0</v>
      </c>
      <c r="H449" s="81">
        <v>0</v>
      </c>
      <c r="I449" s="81">
        <v>0</v>
      </c>
      <c r="J449" s="81">
        <v>0</v>
      </c>
      <c r="K449" s="81">
        <v>0</v>
      </c>
      <c r="L449" s="81">
        <v>0</v>
      </c>
      <c r="M449" s="81">
        <v>0</v>
      </c>
      <c r="N449" s="81">
        <v>0</v>
      </c>
      <c r="O449" s="81">
        <v>0</v>
      </c>
      <c r="P449" s="81">
        <v>0</v>
      </c>
      <c r="Q449" s="81" t="s">
        <v>81</v>
      </c>
      <c r="R449" s="81">
        <v>0</v>
      </c>
      <c r="S449" s="81" t="s">
        <v>81</v>
      </c>
      <c r="T449" s="97">
        <f t="shared" si="31"/>
        <v>0</v>
      </c>
      <c r="U449" s="82">
        <f t="shared" si="32"/>
        <v>0</v>
      </c>
    </row>
    <row r="450" spans="1:21" x14ac:dyDescent="0.25">
      <c r="A450" s="26" t="s">
        <v>30</v>
      </c>
      <c r="B450" s="6" t="s">
        <v>79</v>
      </c>
      <c r="C450" s="50" t="s">
        <v>312</v>
      </c>
      <c r="D450" s="24">
        <v>0</v>
      </c>
      <c r="E450" s="24">
        <v>0</v>
      </c>
      <c r="F450" s="24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  <c r="P450" s="81">
        <v>0</v>
      </c>
      <c r="Q450" s="81" t="s">
        <v>81</v>
      </c>
      <c r="R450" s="81">
        <v>0</v>
      </c>
      <c r="S450" s="81" t="s">
        <v>81</v>
      </c>
      <c r="T450" s="97">
        <f t="shared" si="31"/>
        <v>0</v>
      </c>
      <c r="U450" s="82">
        <f t="shared" si="32"/>
        <v>0</v>
      </c>
    </row>
    <row r="451" spans="1:21" ht="16.5" thickBot="1" x14ac:dyDescent="0.3">
      <c r="A451" s="27" t="s">
        <v>31</v>
      </c>
      <c r="B451" s="28" t="s">
        <v>80</v>
      </c>
      <c r="C451" s="51" t="s">
        <v>312</v>
      </c>
      <c r="D451" s="84">
        <v>0</v>
      </c>
      <c r="E451" s="84">
        <v>0</v>
      </c>
      <c r="F451" s="84">
        <v>0</v>
      </c>
      <c r="G451" s="85">
        <v>0</v>
      </c>
      <c r="H451" s="85">
        <v>0</v>
      </c>
      <c r="I451" s="85">
        <v>0</v>
      </c>
      <c r="J451" s="85">
        <v>0</v>
      </c>
      <c r="K451" s="85">
        <v>0</v>
      </c>
      <c r="L451" s="85">
        <v>0</v>
      </c>
      <c r="M451" s="85">
        <v>0</v>
      </c>
      <c r="N451" s="85">
        <v>0</v>
      </c>
      <c r="O451" s="85">
        <v>0</v>
      </c>
      <c r="P451" s="85">
        <v>0</v>
      </c>
      <c r="Q451" s="85" t="s">
        <v>81</v>
      </c>
      <c r="R451" s="85">
        <v>0</v>
      </c>
      <c r="S451" s="85" t="s">
        <v>81</v>
      </c>
      <c r="T451" s="98">
        <f t="shared" si="31"/>
        <v>0</v>
      </c>
      <c r="U451" s="86">
        <f t="shared" si="32"/>
        <v>0</v>
      </c>
    </row>
    <row r="452" spans="1:21" x14ac:dyDescent="0.25">
      <c r="A452" s="35" t="s">
        <v>16</v>
      </c>
      <c r="B452" s="36" t="s">
        <v>427</v>
      </c>
      <c r="C452" s="55" t="s">
        <v>81</v>
      </c>
      <c r="D452" s="57" t="s">
        <v>737</v>
      </c>
      <c r="E452" s="66" t="s">
        <v>737</v>
      </c>
      <c r="F452" s="66" t="s">
        <v>737</v>
      </c>
      <c r="G452" s="66" t="s">
        <v>737</v>
      </c>
      <c r="H452" s="66" t="s">
        <v>737</v>
      </c>
      <c r="I452" s="66" t="s">
        <v>725</v>
      </c>
      <c r="J452" s="66" t="s">
        <v>737</v>
      </c>
      <c r="K452" s="66" t="s">
        <v>725</v>
      </c>
      <c r="L452" s="66" t="s">
        <v>737</v>
      </c>
      <c r="M452" s="66" t="s">
        <v>725</v>
      </c>
      <c r="N452" s="66" t="s">
        <v>737</v>
      </c>
      <c r="O452" s="66" t="s">
        <v>725</v>
      </c>
      <c r="P452" s="66" t="s">
        <v>725</v>
      </c>
      <c r="Q452" s="66" t="s">
        <v>725</v>
      </c>
      <c r="R452" s="66" t="s">
        <v>725</v>
      </c>
      <c r="S452" s="66" t="s">
        <v>725</v>
      </c>
      <c r="T452" s="57" t="s">
        <v>725</v>
      </c>
      <c r="U452" s="58" t="s">
        <v>725</v>
      </c>
    </row>
    <row r="453" spans="1:21" ht="34.5" customHeight="1" x14ac:dyDescent="0.25">
      <c r="A453" s="45" t="s">
        <v>393</v>
      </c>
      <c r="B453" s="6" t="s">
        <v>680</v>
      </c>
      <c r="C453" s="50" t="s">
        <v>312</v>
      </c>
      <c r="D453" s="81">
        <v>342.95589400000006</v>
      </c>
      <c r="E453" s="81">
        <v>559.35563300000001</v>
      </c>
      <c r="F453" s="81">
        <v>589.71296699999994</v>
      </c>
      <c r="G453" s="23">
        <v>700.27779599999997</v>
      </c>
      <c r="H453" s="23">
        <v>414.40891899999997</v>
      </c>
      <c r="I453" s="23">
        <v>536.93376600000011</v>
      </c>
      <c r="J453" s="23">
        <v>444.383489</v>
      </c>
      <c r="K453" s="23">
        <v>315.25455499999998</v>
      </c>
      <c r="L453" s="23">
        <v>416.91448900000006</v>
      </c>
      <c r="M453" s="23">
        <v>255.897468</v>
      </c>
      <c r="N453" s="23">
        <v>241.09507500000001</v>
      </c>
      <c r="O453" s="23">
        <v>288.18683000000004</v>
      </c>
      <c r="P453" s="23">
        <v>219.87413699999999</v>
      </c>
      <c r="Q453" s="23" t="s">
        <v>81</v>
      </c>
      <c r="R453" s="23">
        <v>333.98081200000001</v>
      </c>
      <c r="S453" s="23" t="s">
        <v>81</v>
      </c>
      <c r="T453" s="53">
        <f t="shared" ref="T453:T458" si="33">IFERROR(H453+J453+L453+N453+P453+R453+0+0,"-")</f>
        <v>2070.6569209999998</v>
      </c>
      <c r="U453" s="87">
        <f t="shared" ref="U453:U458" si="34">IFERROR(I453+K453+M453+O453,"-")</f>
        <v>1396.2726190000003</v>
      </c>
    </row>
    <row r="454" spans="1:21" x14ac:dyDescent="0.25">
      <c r="A454" s="45" t="s">
        <v>394</v>
      </c>
      <c r="B454" s="1" t="s">
        <v>474</v>
      </c>
      <c r="C454" s="50" t="s">
        <v>312</v>
      </c>
      <c r="D454" s="81">
        <v>342.95589400000006</v>
      </c>
      <c r="E454" s="81">
        <v>469.47459500000002</v>
      </c>
      <c r="F454" s="81">
        <v>359.29203562914006</v>
      </c>
      <c r="G454" s="23">
        <v>437.70866299999994</v>
      </c>
      <c r="H454" s="23">
        <v>233.00880199344599</v>
      </c>
      <c r="I454" s="23">
        <v>239.99556695292478</v>
      </c>
      <c r="J454" s="23">
        <v>246.52930436333176</v>
      </c>
      <c r="K454" s="23">
        <v>141.1996713682399</v>
      </c>
      <c r="L454" s="23">
        <v>210.31604460120664</v>
      </c>
      <c r="M454" s="23">
        <v>77.781557418810081</v>
      </c>
      <c r="N454" s="23">
        <v>34.49663060120659</v>
      </c>
      <c r="O454" s="23">
        <v>105.11596010650391</v>
      </c>
      <c r="P454" s="23">
        <v>34.939513126270725</v>
      </c>
      <c r="Q454" s="23" t="s">
        <v>81</v>
      </c>
      <c r="R454" s="23">
        <v>147.09579636802258</v>
      </c>
      <c r="S454" s="23" t="s">
        <v>81</v>
      </c>
      <c r="T454" s="53">
        <f t="shared" si="33"/>
        <v>906.38609105348428</v>
      </c>
      <c r="U454" s="87">
        <f t="shared" si="34"/>
        <v>564.09275584647867</v>
      </c>
    </row>
    <row r="455" spans="1:21" ht="33.75" customHeight="1" x14ac:dyDescent="0.25">
      <c r="A455" s="45" t="s">
        <v>677</v>
      </c>
      <c r="B455" s="7" t="s">
        <v>443</v>
      </c>
      <c r="C455" s="50" t="s">
        <v>312</v>
      </c>
      <c r="D455" s="81">
        <v>342.95589400000006</v>
      </c>
      <c r="E455" s="81">
        <v>264.87706691047083</v>
      </c>
      <c r="F455" s="81">
        <v>198.11290762914007</v>
      </c>
      <c r="G455" s="23">
        <v>276.52953499999995</v>
      </c>
      <c r="H455" s="23">
        <v>71.829673993445994</v>
      </c>
      <c r="I455" s="23">
        <v>239.99556695292478</v>
      </c>
      <c r="J455" s="23">
        <v>85.350176363331769</v>
      </c>
      <c r="K455" s="23">
        <v>141.1996713682399</v>
      </c>
      <c r="L455" s="23">
        <v>49.13691660120665</v>
      </c>
      <c r="M455" s="23">
        <v>77.781557418810081</v>
      </c>
      <c r="N455" s="23">
        <v>0</v>
      </c>
      <c r="O455" s="23">
        <v>105.11596010650391</v>
      </c>
      <c r="P455" s="23">
        <v>34.939513126270725</v>
      </c>
      <c r="Q455" s="23" t="s">
        <v>81</v>
      </c>
      <c r="R455" s="23">
        <v>147.09579636802258</v>
      </c>
      <c r="S455" s="23" t="s">
        <v>81</v>
      </c>
      <c r="T455" s="53">
        <f t="shared" si="33"/>
        <v>388.35207645227774</v>
      </c>
      <c r="U455" s="87">
        <f t="shared" si="34"/>
        <v>564.09275584647867</v>
      </c>
    </row>
    <row r="456" spans="1:21" ht="81.75" customHeight="1" x14ac:dyDescent="0.25">
      <c r="A456" s="45" t="s">
        <v>678</v>
      </c>
      <c r="B456" s="7" t="s">
        <v>704</v>
      </c>
      <c r="C456" s="50" t="s">
        <v>312</v>
      </c>
      <c r="D456" s="53">
        <v>0</v>
      </c>
      <c r="E456" s="81">
        <v>204.59752808952922</v>
      </c>
      <c r="F456" s="81">
        <v>161.17912799999999</v>
      </c>
      <c r="G456" s="23">
        <v>161.17912799999999</v>
      </c>
      <c r="H456" s="23">
        <v>161.17912799999999</v>
      </c>
      <c r="I456" s="23">
        <v>0</v>
      </c>
      <c r="J456" s="23">
        <v>161.17912799999999</v>
      </c>
      <c r="K456" s="23">
        <v>0</v>
      </c>
      <c r="L456" s="23">
        <v>161.17912799999999</v>
      </c>
      <c r="M456" s="23">
        <v>0</v>
      </c>
      <c r="N456" s="23">
        <v>34.49663060120659</v>
      </c>
      <c r="O456" s="23">
        <v>0</v>
      </c>
      <c r="P456" s="23">
        <v>0</v>
      </c>
      <c r="Q456" s="23" t="s">
        <v>81</v>
      </c>
      <c r="R456" s="23">
        <v>0</v>
      </c>
      <c r="S456" s="23" t="s">
        <v>81</v>
      </c>
      <c r="T456" s="53">
        <f t="shared" si="33"/>
        <v>518.03401460120654</v>
      </c>
      <c r="U456" s="87">
        <f t="shared" si="34"/>
        <v>0</v>
      </c>
    </row>
    <row r="457" spans="1:21" x14ac:dyDescent="0.25">
      <c r="A457" s="45" t="s">
        <v>396</v>
      </c>
      <c r="B457" s="7" t="s">
        <v>392</v>
      </c>
      <c r="C457" s="50" t="s">
        <v>312</v>
      </c>
      <c r="D457" s="53">
        <v>0</v>
      </c>
      <c r="E457" s="81">
        <v>0</v>
      </c>
      <c r="F457" s="81">
        <v>0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 t="s">
        <v>81</v>
      </c>
      <c r="R457" s="23">
        <v>0</v>
      </c>
      <c r="S457" s="23" t="s">
        <v>81</v>
      </c>
      <c r="T457" s="53">
        <f t="shared" si="33"/>
        <v>0</v>
      </c>
      <c r="U457" s="87">
        <f t="shared" si="34"/>
        <v>0</v>
      </c>
    </row>
    <row r="458" spans="1:21" x14ac:dyDescent="0.25">
      <c r="A458" s="45" t="s">
        <v>683</v>
      </c>
      <c r="B458" s="1" t="s">
        <v>679</v>
      </c>
      <c r="C458" s="50" t="s">
        <v>312</v>
      </c>
      <c r="D458" s="53">
        <v>0</v>
      </c>
      <c r="E458" s="81">
        <v>89.88103799999999</v>
      </c>
      <c r="F458" s="81">
        <v>230.42093137085985</v>
      </c>
      <c r="G458" s="23">
        <v>262.56913300000002</v>
      </c>
      <c r="H458" s="23">
        <v>181.40011700655398</v>
      </c>
      <c r="I458" s="23">
        <v>296.93819904707533</v>
      </c>
      <c r="J458" s="23">
        <v>197.85418463666824</v>
      </c>
      <c r="K458" s="23">
        <v>174.05488363176008</v>
      </c>
      <c r="L458" s="23">
        <v>206.59844439879342</v>
      </c>
      <c r="M458" s="23">
        <v>178.11591058118992</v>
      </c>
      <c r="N458" s="23">
        <v>206.59844439879342</v>
      </c>
      <c r="O458" s="23">
        <v>183.07086989349614</v>
      </c>
      <c r="P458" s="23">
        <v>184.93462387372927</v>
      </c>
      <c r="Q458" s="23" t="s">
        <v>81</v>
      </c>
      <c r="R458" s="23">
        <v>186.88501563197744</v>
      </c>
      <c r="S458" s="23" t="s">
        <v>81</v>
      </c>
      <c r="T458" s="53">
        <f t="shared" si="33"/>
        <v>1164.2708299465157</v>
      </c>
      <c r="U458" s="87">
        <f t="shared" si="34"/>
        <v>832.17986315352152</v>
      </c>
    </row>
    <row r="459" spans="1:21" ht="31.5" x14ac:dyDescent="0.25">
      <c r="A459" s="45" t="s">
        <v>36</v>
      </c>
      <c r="B459" s="6" t="s">
        <v>708</v>
      </c>
      <c r="C459" s="56" t="s">
        <v>81</v>
      </c>
      <c r="D459" s="61" t="s">
        <v>737</v>
      </c>
      <c r="E459" s="59" t="s">
        <v>737</v>
      </c>
      <c r="F459" s="59" t="s">
        <v>737</v>
      </c>
      <c r="G459" s="59" t="s">
        <v>737</v>
      </c>
      <c r="H459" s="59" t="s">
        <v>737</v>
      </c>
      <c r="I459" s="59" t="s">
        <v>725</v>
      </c>
      <c r="J459" s="59" t="s">
        <v>737</v>
      </c>
      <c r="K459" s="59" t="s">
        <v>725</v>
      </c>
      <c r="L459" s="59" t="s">
        <v>737</v>
      </c>
      <c r="M459" s="59" t="s">
        <v>725</v>
      </c>
      <c r="N459" s="59" t="s">
        <v>737</v>
      </c>
      <c r="O459" s="59" t="s">
        <v>725</v>
      </c>
      <c r="P459" s="59" t="s">
        <v>725</v>
      </c>
      <c r="Q459" s="59" t="s">
        <v>725</v>
      </c>
      <c r="R459" s="59" t="s">
        <v>725</v>
      </c>
      <c r="S459" s="59" t="s">
        <v>725</v>
      </c>
      <c r="T459" s="61" t="s">
        <v>737</v>
      </c>
      <c r="U459" s="60" t="s">
        <v>737</v>
      </c>
    </row>
    <row r="460" spans="1:21" x14ac:dyDescent="0.25">
      <c r="A460" s="45" t="s">
        <v>397</v>
      </c>
      <c r="B460" s="1" t="s">
        <v>505</v>
      </c>
      <c r="C460" s="50" t="s">
        <v>312</v>
      </c>
      <c r="D460" s="53">
        <v>662.23820183997987</v>
      </c>
      <c r="E460" s="81">
        <v>0</v>
      </c>
      <c r="F460" s="81">
        <v>0</v>
      </c>
      <c r="G460" s="23">
        <v>0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 t="s">
        <v>81</v>
      </c>
      <c r="R460" s="23">
        <v>0</v>
      </c>
      <c r="S460" s="23" t="s">
        <v>81</v>
      </c>
      <c r="T460" s="53">
        <f>IFERROR(H460+J460+L460+N460+P460+R460+0+0,"-")</f>
        <v>0</v>
      </c>
      <c r="U460" s="87">
        <f>IFERROR(I460+K460+M460+O460,"-")</f>
        <v>0</v>
      </c>
    </row>
    <row r="461" spans="1:21" x14ac:dyDescent="0.25">
      <c r="A461" s="45" t="s">
        <v>398</v>
      </c>
      <c r="B461" s="1" t="s">
        <v>506</v>
      </c>
      <c r="C461" s="50" t="s">
        <v>312</v>
      </c>
      <c r="D461" s="53">
        <v>767.83990294068531</v>
      </c>
      <c r="E461" s="81">
        <v>0</v>
      </c>
      <c r="F461" s="81">
        <v>0</v>
      </c>
      <c r="G461" s="23">
        <v>0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 t="s">
        <v>81</v>
      </c>
      <c r="R461" s="23">
        <v>0</v>
      </c>
      <c r="S461" s="23" t="s">
        <v>81</v>
      </c>
      <c r="T461" s="53">
        <f>IFERROR(H461+J461+L461+N461+P461+R461+0+0,"-")</f>
        <v>0</v>
      </c>
      <c r="U461" s="87">
        <f>IFERROR(I461+K461+M461+O461,"-")</f>
        <v>0</v>
      </c>
    </row>
    <row r="462" spans="1:21" x14ac:dyDescent="0.25">
      <c r="A462" s="45" t="s">
        <v>399</v>
      </c>
      <c r="B462" s="1" t="s">
        <v>507</v>
      </c>
      <c r="C462" s="50" t="s">
        <v>312</v>
      </c>
      <c r="D462" s="53">
        <v>0</v>
      </c>
      <c r="E462" s="81">
        <v>0</v>
      </c>
      <c r="F462" s="81">
        <v>0</v>
      </c>
      <c r="G462" s="23">
        <v>0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 t="s">
        <v>81</v>
      </c>
      <c r="R462" s="23">
        <v>0</v>
      </c>
      <c r="S462" s="23" t="s">
        <v>81</v>
      </c>
      <c r="T462" s="53">
        <f>IFERROR(H462+J462+L462+N462+P462+R462+0+0,"-")</f>
        <v>0</v>
      </c>
      <c r="U462" s="87">
        <f>IFERROR(I462+K462+M462+O462,"-")</f>
        <v>0</v>
      </c>
    </row>
    <row r="463" spans="1:21" ht="48" thickBot="1" x14ac:dyDescent="0.3">
      <c r="A463" s="94" t="s">
        <v>313</v>
      </c>
      <c r="B463" s="28" t="s">
        <v>702</v>
      </c>
      <c r="C463" s="51" t="s">
        <v>312</v>
      </c>
      <c r="D463" s="92">
        <v>27.06809968</v>
      </c>
      <c r="E463" s="85">
        <v>33.641019469999996</v>
      </c>
      <c r="F463" s="85" t="s">
        <v>81</v>
      </c>
      <c r="G463" s="93">
        <v>32.840893899999998</v>
      </c>
      <c r="H463" s="93" t="s">
        <v>81</v>
      </c>
      <c r="I463" s="93" t="s">
        <v>81</v>
      </c>
      <c r="J463" s="93" t="s">
        <v>81</v>
      </c>
      <c r="K463" s="93" t="s">
        <v>81</v>
      </c>
      <c r="L463" s="93" t="s">
        <v>81</v>
      </c>
      <c r="M463" s="93" t="s">
        <v>81</v>
      </c>
      <c r="N463" s="93" t="s">
        <v>81</v>
      </c>
      <c r="O463" s="93" t="s">
        <v>81</v>
      </c>
      <c r="P463" s="93" t="s">
        <v>81</v>
      </c>
      <c r="Q463" s="93" t="s">
        <v>81</v>
      </c>
      <c r="R463" s="93" t="s">
        <v>81</v>
      </c>
      <c r="S463" s="93" t="s">
        <v>81</v>
      </c>
      <c r="T463" s="92" t="str">
        <f>IFERROR(H463+J463+L463+N463+P463+R463+0+0,"-")</f>
        <v>-</v>
      </c>
      <c r="U463" s="95" t="str">
        <f>IFERROR(I463+K463+M463+O463,"-")</f>
        <v>-</v>
      </c>
    </row>
    <row r="464" spans="1:21" x14ac:dyDescent="0.25">
      <c r="A464" s="88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</row>
    <row r="465" spans="1:19" x14ac:dyDescent="0.25">
      <c r="A465" s="88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</row>
    <row r="466" spans="1:19" x14ac:dyDescent="0.25">
      <c r="A466" s="88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</row>
    <row r="467" spans="1:19" x14ac:dyDescent="0.25">
      <c r="A467" s="88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</row>
    <row r="468" spans="1:19" x14ac:dyDescent="0.25">
      <c r="A468" s="88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</row>
    <row r="469" spans="1:19" x14ac:dyDescent="0.25">
      <c r="A469" s="88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</row>
    <row r="470" spans="1:19" x14ac:dyDescent="0.25">
      <c r="A470" s="88"/>
      <c r="D470" s="11"/>
    </row>
    <row r="471" spans="1:19" x14ac:dyDescent="0.25">
      <c r="A471" s="88"/>
      <c r="D471" s="11"/>
    </row>
    <row r="472" spans="1:19" x14ac:dyDescent="0.25">
      <c r="A472" s="88"/>
      <c r="D472" s="11"/>
    </row>
    <row r="473" spans="1:19" x14ac:dyDescent="0.25">
      <c r="A473" s="88"/>
      <c r="D473" s="11"/>
    </row>
    <row r="474" spans="1:19" x14ac:dyDescent="0.25">
      <c r="A474" s="88"/>
      <c r="D474" s="11"/>
    </row>
    <row r="475" spans="1:19" x14ac:dyDescent="0.25">
      <c r="A475" s="88"/>
      <c r="D475" s="11"/>
    </row>
    <row r="476" spans="1:19" x14ac:dyDescent="0.25">
      <c r="A476" s="88"/>
      <c r="D476" s="11"/>
    </row>
    <row r="477" spans="1:19" x14ac:dyDescent="0.25">
      <c r="A477" s="88"/>
      <c r="D477" s="11"/>
    </row>
    <row r="478" spans="1:19" x14ac:dyDescent="0.25">
      <c r="A478" s="88"/>
      <c r="D478" s="11"/>
    </row>
    <row r="479" spans="1:19" x14ac:dyDescent="0.25">
      <c r="A479" s="88"/>
      <c r="D479" s="11"/>
    </row>
  </sheetData>
  <mergeCells count="35">
    <mergeCell ref="A380:B380"/>
    <mergeCell ref="L377:M377"/>
    <mergeCell ref="N377:O377"/>
    <mergeCell ref="A377:A378"/>
    <mergeCell ref="B377:B378"/>
    <mergeCell ref="C377:C378"/>
    <mergeCell ref="F377:G377"/>
    <mergeCell ref="H377:I377"/>
    <mergeCell ref="J377:K377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T14:U14"/>
    <mergeCell ref="R14:S14"/>
    <mergeCell ref="A9:U9"/>
    <mergeCell ref="A1:U2"/>
    <mergeCell ref="A4:U4"/>
    <mergeCell ref="A6:U6"/>
    <mergeCell ref="A7:U7"/>
    <mergeCell ref="A5:S5"/>
    <mergeCell ref="R377:S377"/>
    <mergeCell ref="A375:U376"/>
    <mergeCell ref="A17:U17"/>
    <mergeCell ref="A172:U172"/>
    <mergeCell ref="A325:U325"/>
    <mergeCell ref="P377:Q377"/>
    <mergeCell ref="T377:U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Ярэнерго</vt:lpstr>
      <vt:lpstr>Ярэнерго!Заголовки_для_печати</vt:lpstr>
      <vt:lpstr>Ярэнерго!Область_печати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Маслеников Валерий Валерьевич</cp:lastModifiedBy>
  <cp:lastPrinted>2025-04-14T13:28:51Z</cp:lastPrinted>
  <dcterms:created xsi:type="dcterms:W3CDTF">2015-09-16T07:43:55Z</dcterms:created>
  <dcterms:modified xsi:type="dcterms:W3CDTF">2025-11-10T14:19:45Z</dcterms:modified>
</cp:coreProperties>
</file>